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30" windowWidth="20490" windowHeight="7200"/>
  </bookViews>
  <sheets>
    <sheet name="机械总库" sheetId="3" r:id="rId1"/>
    <sheet name="大型机械" sheetId="4" r:id="rId2"/>
  </sheets>
  <calcPr calcId="114210"/>
</workbook>
</file>

<file path=xl/calcChain.xml><?xml version="1.0" encoding="utf-8"?>
<calcChain xmlns="http://schemas.openxmlformats.org/spreadsheetml/2006/main">
  <c r="R660" i="3"/>
  <c r="J660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497"/>
  <c r="Q498"/>
  <c r="Q499"/>
  <c r="Q500"/>
  <c r="Q501"/>
  <c r="Q502"/>
  <c r="Q503"/>
  <c r="Q504"/>
  <c r="Q505"/>
  <c r="Q506"/>
  <c r="Q507"/>
  <c r="Q508"/>
  <c r="Q509"/>
  <c r="Q510"/>
  <c r="Q511"/>
  <c r="Q512"/>
  <c r="Q513"/>
  <c r="Q514"/>
  <c r="Q515"/>
  <c r="Q516"/>
  <c r="Q517"/>
  <c r="Q518"/>
  <c r="Q519"/>
  <c r="Q520"/>
  <c r="Q521"/>
  <c r="Q522"/>
  <c r="Q523"/>
  <c r="Q524"/>
  <c r="Q525"/>
  <c r="Q526"/>
  <c r="Q527"/>
  <c r="Q528"/>
  <c r="Q529"/>
  <c r="Q530"/>
  <c r="Q531"/>
  <c r="Q532"/>
  <c r="Q533"/>
  <c r="Q534"/>
  <c r="Q535"/>
  <c r="Q536"/>
  <c r="Q537"/>
  <c r="Q538"/>
  <c r="Q539"/>
  <c r="Q540"/>
  <c r="Q541"/>
  <c r="Q542"/>
  <c r="Q543"/>
  <c r="Q544"/>
  <c r="Q545"/>
  <c r="Q546"/>
  <c r="Q547"/>
  <c r="Q548"/>
  <c r="Q549"/>
  <c r="Q550"/>
  <c r="Q551"/>
  <c r="Q552"/>
  <c r="Q553"/>
  <c r="Q554"/>
  <c r="Q555"/>
  <c r="Q556"/>
  <c r="Q557"/>
  <c r="Q558"/>
  <c r="Q559"/>
  <c r="Q560"/>
  <c r="Q561"/>
  <c r="Q562"/>
  <c r="Q563"/>
  <c r="Q564"/>
  <c r="Q565"/>
  <c r="Q566"/>
  <c r="Q567"/>
  <c r="Q568"/>
  <c r="Q569"/>
  <c r="Q570"/>
  <c r="Q571"/>
  <c r="Q572"/>
  <c r="Q573"/>
  <c r="Q574"/>
  <c r="Q575"/>
  <c r="Q576"/>
  <c r="Q577"/>
  <c r="Q578"/>
  <c r="Q579"/>
  <c r="Q580"/>
  <c r="Q581"/>
  <c r="Q582"/>
  <c r="Q583"/>
  <c r="Q584"/>
  <c r="Q585"/>
  <c r="Q586"/>
  <c r="Q587"/>
  <c r="Q588"/>
  <c r="Q589"/>
  <c r="Q590"/>
  <c r="Q591"/>
  <c r="Q592"/>
  <c r="Q593"/>
  <c r="Q594"/>
  <c r="Q595"/>
  <c r="Q596"/>
  <c r="Q597"/>
  <c r="Q598"/>
  <c r="Q599"/>
  <c r="Q600"/>
  <c r="Q601"/>
  <c r="Q602"/>
  <c r="Q603"/>
  <c r="Q604"/>
  <c r="Q605"/>
  <c r="Q606"/>
  <c r="Q607"/>
  <c r="Q608"/>
  <c r="Q609"/>
  <c r="Q610"/>
  <c r="Q611"/>
  <c r="Q612"/>
  <c r="Q613"/>
  <c r="Q614"/>
  <c r="Q615"/>
  <c r="Q616"/>
  <c r="Q617"/>
  <c r="Q618"/>
  <c r="Q619"/>
  <c r="Q620"/>
  <c r="Q621"/>
  <c r="Q622"/>
  <c r="Q623"/>
  <c r="Q624"/>
  <c r="Q625"/>
  <c r="Q626"/>
  <c r="Q627"/>
  <c r="Q628"/>
  <c r="Q629"/>
  <c r="Q630"/>
  <c r="Q631"/>
  <c r="Q632"/>
  <c r="Q633"/>
  <c r="Q634"/>
  <c r="Q635"/>
  <c r="Q636"/>
  <c r="Q637"/>
  <c r="Q638"/>
  <c r="Q639"/>
  <c r="Q640"/>
  <c r="Q641"/>
  <c r="Q642"/>
  <c r="Q643"/>
  <c r="Q644"/>
  <c r="Q645"/>
  <c r="Q646"/>
  <c r="Q647"/>
  <c r="Q648"/>
  <c r="Q649"/>
  <c r="Q650"/>
  <c r="Q651"/>
  <c r="Q652"/>
  <c r="Q653"/>
  <c r="Q654"/>
  <c r="Q655"/>
  <c r="Q656"/>
  <c r="Q657"/>
  <c r="Q658"/>
  <c r="Q659"/>
  <c r="Q660"/>
  <c r="Q661"/>
  <c r="Q662"/>
  <c r="Q663"/>
  <c r="Q664"/>
  <c r="Q665"/>
  <c r="Q666"/>
  <c r="Q667"/>
  <c r="Q668"/>
  <c r="Q669"/>
  <c r="Q670"/>
  <c r="Q671"/>
  <c r="Q672"/>
  <c r="Q673"/>
  <c r="Q674"/>
  <c r="Q675"/>
  <c r="Q676"/>
  <c r="Q677"/>
  <c r="Q678"/>
  <c r="Q679"/>
  <c r="Q680"/>
  <c r="Q681"/>
  <c r="Q682"/>
  <c r="Q683"/>
  <c r="Q684"/>
  <c r="Q685"/>
  <c r="Q686"/>
  <c r="Q687"/>
  <c r="Q688"/>
  <c r="Q689"/>
  <c r="Q690"/>
  <c r="Q691"/>
  <c r="Q692"/>
  <c r="Q693"/>
  <c r="Q694"/>
  <c r="Q695"/>
  <c r="Q696"/>
  <c r="Q697"/>
  <c r="Q698"/>
  <c r="Q699"/>
  <c r="Q700"/>
  <c r="Q701"/>
  <c r="Q702"/>
  <c r="Q703"/>
  <c r="Q704"/>
  <c r="Q705"/>
  <c r="Q706"/>
  <c r="Q707"/>
  <c r="Q708"/>
  <c r="Q709"/>
  <c r="Q710"/>
  <c r="Q711"/>
  <c r="Q712"/>
  <c r="Q713"/>
  <c r="Q714"/>
  <c r="Q715"/>
  <c r="Q716"/>
  <c r="Q717"/>
  <c r="Q718"/>
  <c r="Q719"/>
  <c r="Q720"/>
  <c r="Q721"/>
  <c r="Q722"/>
  <c r="Q723"/>
  <c r="Q724"/>
  <c r="Q725"/>
  <c r="Q726"/>
  <c r="Q727"/>
  <c r="Q728"/>
  <c r="Q729"/>
  <c r="Q730"/>
  <c r="Q731"/>
  <c r="Q732"/>
  <c r="Q733"/>
  <c r="Q734"/>
  <c r="Q735"/>
  <c r="Q736"/>
  <c r="Q737"/>
  <c r="Q738"/>
  <c r="Q739"/>
  <c r="Q740"/>
  <c r="Q741"/>
  <c r="Q742"/>
  <c r="Q743"/>
  <c r="Q744"/>
  <c r="Q745"/>
  <c r="Q746"/>
  <c r="Q747"/>
  <c r="Q748"/>
  <c r="Q749"/>
  <c r="Q750"/>
  <c r="Q751"/>
  <c r="Q752"/>
  <c r="Q753"/>
  <c r="Q754"/>
  <c r="Q755"/>
  <c r="Q756"/>
  <c r="Q757"/>
  <c r="Q758"/>
  <c r="Q759"/>
  <c r="Q760"/>
  <c r="Q761"/>
  <c r="Q762"/>
  <c r="Q763"/>
  <c r="Q764"/>
  <c r="Q765"/>
  <c r="Q766"/>
  <c r="Q767"/>
  <c r="Q768"/>
  <c r="Q769"/>
  <c r="Q770"/>
  <c r="Q771"/>
  <c r="Q772"/>
  <c r="Q773"/>
  <c r="Q774"/>
  <c r="Q775"/>
  <c r="Q776"/>
  <c r="Q777"/>
  <c r="Q778"/>
  <c r="Q779"/>
  <c r="Q780"/>
  <c r="Q781"/>
  <c r="Q782"/>
  <c r="Q783"/>
  <c r="Q784"/>
  <c r="Q785"/>
  <c r="Q786"/>
  <c r="Q787"/>
  <c r="Q788"/>
  <c r="Q789"/>
  <c r="Q790"/>
  <c r="Q791"/>
  <c r="Q792"/>
  <c r="Q793"/>
  <c r="Q794"/>
  <c r="Q795"/>
  <c r="Q796"/>
  <c r="Q797"/>
  <c r="Q798"/>
  <c r="Q799"/>
  <c r="Q800"/>
  <c r="Q801"/>
  <c r="Q802"/>
  <c r="Q803"/>
  <c r="Q804"/>
  <c r="Q805"/>
  <c r="Q806"/>
  <c r="Q807"/>
  <c r="Q808"/>
  <c r="Q809"/>
  <c r="Q810"/>
  <c r="Q811"/>
  <c r="Q812"/>
  <c r="Q813"/>
  <c r="Q814"/>
  <c r="Q815"/>
  <c r="Q816"/>
  <c r="Q817"/>
  <c r="Q818"/>
  <c r="Q819"/>
  <c r="Q820"/>
  <c r="Q821"/>
  <c r="Q822"/>
  <c r="Q823"/>
  <c r="Q824"/>
  <c r="Q825"/>
  <c r="Q826"/>
  <c r="Q827"/>
  <c r="Q828"/>
  <c r="Q829"/>
  <c r="Q830"/>
  <c r="Q831"/>
  <c r="Q832"/>
  <c r="Q833"/>
  <c r="Q834"/>
  <c r="Q835"/>
  <c r="Q836"/>
  <c r="Q837"/>
  <c r="Q838"/>
  <c r="Q839"/>
  <c r="Q840"/>
  <c r="Q841"/>
  <c r="Q842"/>
  <c r="Q843"/>
  <c r="Q844"/>
  <c r="Q845"/>
  <c r="Q846"/>
  <c r="Q847"/>
  <c r="Q848"/>
  <c r="Q849"/>
  <c r="Q850"/>
  <c r="Q851"/>
  <c r="Q852"/>
  <c r="Q853"/>
  <c r="Q854"/>
  <c r="Q855"/>
  <c r="Q856"/>
  <c r="Q857"/>
  <c r="Q858"/>
  <c r="Q859"/>
  <c r="Q860"/>
  <c r="Q861"/>
  <c r="Q862"/>
  <c r="Q863"/>
  <c r="Q864"/>
  <c r="Q865"/>
  <c r="Q866"/>
  <c r="Q867"/>
  <c r="Q868"/>
  <c r="Q869"/>
  <c r="Q870"/>
  <c r="Q871"/>
  <c r="Q872"/>
  <c r="Q873"/>
  <c r="Q874"/>
  <c r="Q875"/>
  <c r="Q876"/>
  <c r="Q877"/>
  <c r="Q878"/>
  <c r="Q879"/>
  <c r="Q880"/>
  <c r="Q881"/>
  <c r="Q882"/>
  <c r="Q883"/>
  <c r="Q884"/>
  <c r="Q885"/>
  <c r="Q886"/>
  <c r="Q887"/>
  <c r="Q888"/>
  <c r="Q889"/>
  <c r="Q890"/>
  <c r="Q891"/>
  <c r="Q892"/>
  <c r="Q893"/>
  <c r="Q894"/>
  <c r="Q895"/>
  <c r="Q896"/>
  <c r="Q897"/>
  <c r="Q898"/>
  <c r="Q899"/>
  <c r="Q900"/>
  <c r="Q901"/>
  <c r="Q902"/>
  <c r="Q903"/>
  <c r="Q904"/>
  <c r="Q905"/>
  <c r="Q906"/>
  <c r="Q907"/>
  <c r="Q908"/>
  <c r="Q909"/>
  <c r="Q910"/>
  <c r="Q911"/>
  <c r="Q912"/>
  <c r="Q913"/>
  <c r="Q914"/>
  <c r="Q915"/>
  <c r="Q916"/>
  <c r="Q917"/>
  <c r="Q918"/>
  <c r="Q919"/>
  <c r="Q920"/>
  <c r="Q921"/>
  <c r="Q922"/>
  <c r="Q923"/>
  <c r="Q924"/>
  <c r="Q925"/>
  <c r="Q926"/>
  <c r="Q927"/>
  <c r="Q928"/>
  <c r="Q929"/>
  <c r="Q930"/>
  <c r="Q931"/>
  <c r="Q932"/>
  <c r="Q933"/>
  <c r="Q934"/>
  <c r="Q935"/>
  <c r="Q936"/>
  <c r="Q937"/>
  <c r="Q938"/>
  <c r="Q939"/>
  <c r="Q940"/>
  <c r="Q941"/>
  <c r="Q942"/>
  <c r="Q943"/>
  <c r="Q944"/>
  <c r="Q945"/>
  <c r="Q946"/>
  <c r="Q947"/>
  <c r="Q948"/>
  <c r="Q949"/>
  <c r="Q950"/>
  <c r="Q951"/>
  <c r="Q952"/>
  <c r="Q953"/>
  <c r="Q954"/>
  <c r="Q955"/>
  <c r="Q956"/>
  <c r="Q957"/>
  <c r="Q958"/>
  <c r="Q959"/>
  <c r="Q960"/>
  <c r="Q961"/>
  <c r="Q962"/>
  <c r="Q963"/>
  <c r="Q964"/>
  <c r="Q965"/>
  <c r="Q966"/>
  <c r="Q967"/>
  <c r="Q968"/>
  <c r="Q969"/>
  <c r="Q970"/>
  <c r="Q971"/>
  <c r="Q972"/>
  <c r="Q973"/>
  <c r="Q974"/>
  <c r="Q975"/>
  <c r="Q976"/>
  <c r="Q977"/>
  <c r="Q978"/>
  <c r="Q979"/>
  <c r="Q980"/>
  <c r="Q981"/>
  <c r="Q982"/>
  <c r="Q983"/>
  <c r="Q984"/>
  <c r="Q985"/>
  <c r="Q986"/>
  <c r="Q987"/>
  <c r="Q988"/>
  <c r="Q989"/>
  <c r="Q990"/>
  <c r="Q991"/>
  <c r="Q992"/>
  <c r="Q993"/>
  <c r="Q994"/>
  <c r="Q995"/>
  <c r="Q996"/>
  <c r="Q997"/>
  <c r="Q998"/>
  <c r="Q999"/>
  <c r="Q1000"/>
  <c r="Q1001"/>
  <c r="Q1002"/>
  <c r="Q1003"/>
  <c r="Q1004"/>
  <c r="Q1005"/>
  <c r="Q1006"/>
  <c r="Q1007"/>
  <c r="Q1008"/>
  <c r="Q1009"/>
  <c r="Q1010"/>
  <c r="Q1011"/>
  <c r="Q1012"/>
  <c r="Q1013"/>
  <c r="Q1014"/>
  <c r="Q1015"/>
  <c r="Q1016"/>
  <c r="Q1017"/>
  <c r="Q1018"/>
  <c r="Q1019"/>
  <c r="Q1020"/>
  <c r="Q1021"/>
  <c r="Q1022"/>
  <c r="Q1023"/>
  <c r="Q1024"/>
  <c r="Q1025"/>
  <c r="Q1026"/>
  <c r="Q1027"/>
  <c r="Q1028"/>
  <c r="Q4"/>
  <c r="T856"/>
  <c r="T1027"/>
  <c r="T1028"/>
  <c r="N1027"/>
  <c r="N1028"/>
  <c r="L1027"/>
  <c r="L1028"/>
  <c r="J1028"/>
  <c r="T1024"/>
  <c r="T1025"/>
  <c r="J1027"/>
  <c r="T1026"/>
  <c r="R1026"/>
  <c r="N1024"/>
  <c r="N1025"/>
  <c r="J1025"/>
  <c r="N1026"/>
  <c r="L1024"/>
  <c r="J1024"/>
  <c r="L1025"/>
  <c r="L1026"/>
  <c r="J1026"/>
  <c r="R5"/>
  <c r="R6"/>
  <c r="R7"/>
  <c r="R8"/>
  <c r="R9"/>
  <c r="R10"/>
  <c r="R11"/>
  <c r="R12"/>
  <c r="R13"/>
  <c r="R14"/>
  <c r="R15"/>
  <c r="R16"/>
  <c r="R17"/>
  <c r="R18"/>
  <c r="R19"/>
  <c r="R20"/>
  <c r="R21"/>
  <c r="L21"/>
  <c r="N21"/>
  <c r="T21"/>
  <c r="J21"/>
  <c r="R22"/>
  <c r="R23"/>
  <c r="R24"/>
  <c r="R25"/>
  <c r="L25"/>
  <c r="N25"/>
  <c r="T25"/>
  <c r="J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L57"/>
  <c r="N57"/>
  <c r="T57"/>
  <c r="J57"/>
  <c r="R58"/>
  <c r="R59"/>
  <c r="R60"/>
  <c r="R61"/>
  <c r="L61"/>
  <c r="N61"/>
  <c r="T61"/>
  <c r="J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L89"/>
  <c r="N89"/>
  <c r="T89"/>
  <c r="J89"/>
  <c r="R90"/>
  <c r="R91"/>
  <c r="R92"/>
  <c r="R93"/>
  <c r="L93"/>
  <c r="N93"/>
  <c r="T93"/>
  <c r="J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L125"/>
  <c r="N125"/>
  <c r="T125"/>
  <c r="J125"/>
  <c r="R126"/>
  <c r="R127"/>
  <c r="R128"/>
  <c r="R129"/>
  <c r="L129"/>
  <c r="N129"/>
  <c r="T129"/>
  <c r="J129"/>
  <c r="R130"/>
  <c r="R131"/>
  <c r="R132"/>
  <c r="R133"/>
  <c r="L133"/>
  <c r="N133"/>
  <c r="T133"/>
  <c r="J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L165"/>
  <c r="N165"/>
  <c r="T165"/>
  <c r="J165"/>
  <c r="R166"/>
  <c r="R167"/>
  <c r="R168"/>
  <c r="R169"/>
  <c r="L169"/>
  <c r="N169"/>
  <c r="T169"/>
  <c r="J169"/>
  <c r="R171"/>
  <c r="R173"/>
  <c r="R174"/>
  <c r="R175"/>
  <c r="R176"/>
  <c r="R177"/>
  <c r="R178"/>
  <c r="R179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5"/>
  <c r="L205"/>
  <c r="N205"/>
  <c r="T205"/>
  <c r="J205"/>
  <c r="R206"/>
  <c r="R207"/>
  <c r="R208"/>
  <c r="R209"/>
  <c r="L209"/>
  <c r="N209"/>
  <c r="T209"/>
  <c r="J209"/>
  <c r="R210"/>
  <c r="R211"/>
  <c r="R212"/>
  <c r="R213"/>
  <c r="R214"/>
  <c r="R215"/>
  <c r="R216"/>
  <c r="R217"/>
  <c r="L217"/>
  <c r="N217"/>
  <c r="T217"/>
  <c r="J217"/>
  <c r="R218"/>
  <c r="R219"/>
  <c r="R220"/>
  <c r="R221"/>
  <c r="L221"/>
  <c r="N221"/>
  <c r="T221"/>
  <c r="J221"/>
  <c r="R222"/>
  <c r="R223"/>
  <c r="R224"/>
  <c r="R225"/>
  <c r="R226"/>
  <c r="R227"/>
  <c r="R228"/>
  <c r="R229"/>
  <c r="R230"/>
  <c r="R231"/>
  <c r="R232"/>
  <c r="R233"/>
  <c r="L233"/>
  <c r="N233"/>
  <c r="T233"/>
  <c r="J233"/>
  <c r="R234"/>
  <c r="R235"/>
  <c r="R236"/>
  <c r="R237"/>
  <c r="L237"/>
  <c r="N237"/>
  <c r="T237"/>
  <c r="J237"/>
  <c r="R238"/>
  <c r="R239"/>
  <c r="R240"/>
  <c r="R241"/>
  <c r="L241"/>
  <c r="N241"/>
  <c r="T241"/>
  <c r="J241"/>
  <c r="R242"/>
  <c r="R243"/>
  <c r="R244"/>
  <c r="R245"/>
  <c r="R246"/>
  <c r="R247"/>
  <c r="R248"/>
  <c r="R249"/>
  <c r="L249"/>
  <c r="N249"/>
  <c r="T249"/>
  <c r="J249"/>
  <c r="R250"/>
  <c r="R251"/>
  <c r="R252"/>
  <c r="R253"/>
  <c r="R254"/>
  <c r="R255"/>
  <c r="R256"/>
  <c r="R257"/>
  <c r="L257"/>
  <c r="N257"/>
  <c r="T257"/>
  <c r="J257"/>
  <c r="R258"/>
  <c r="R259"/>
  <c r="R260"/>
  <c r="R261"/>
  <c r="L261"/>
  <c r="N261"/>
  <c r="T261"/>
  <c r="J261"/>
  <c r="R262"/>
  <c r="R263"/>
  <c r="R264"/>
  <c r="R265"/>
  <c r="L265"/>
  <c r="N265"/>
  <c r="J265"/>
  <c r="R266"/>
  <c r="R267"/>
  <c r="R268"/>
  <c r="R269"/>
  <c r="L269"/>
  <c r="N269"/>
  <c r="J269"/>
  <c r="R270"/>
  <c r="R271"/>
  <c r="R272"/>
  <c r="R273"/>
  <c r="L273"/>
  <c r="N273"/>
  <c r="T273"/>
  <c r="J273"/>
  <c r="R274"/>
  <c r="R275"/>
  <c r="R278"/>
  <c r="R279"/>
  <c r="L279"/>
  <c r="N279"/>
  <c r="T279"/>
  <c r="J279"/>
  <c r="R280"/>
  <c r="R281"/>
  <c r="R282"/>
  <c r="R283"/>
  <c r="R284"/>
  <c r="R285"/>
  <c r="R286"/>
  <c r="R287"/>
  <c r="R288"/>
  <c r="R289"/>
  <c r="R290"/>
  <c r="R291"/>
  <c r="R292"/>
  <c r="R293"/>
  <c r="R294"/>
  <c r="R295"/>
  <c r="L295"/>
  <c r="N295"/>
  <c r="T295"/>
  <c r="J295"/>
  <c r="R296"/>
  <c r="R297"/>
  <c r="R298"/>
  <c r="R299"/>
  <c r="R300"/>
  <c r="R301"/>
  <c r="R302"/>
  <c r="R303"/>
  <c r="L303"/>
  <c r="N303"/>
  <c r="T303"/>
  <c r="J303"/>
  <c r="R304"/>
  <c r="R305"/>
  <c r="R306"/>
  <c r="R307"/>
  <c r="R308"/>
  <c r="R309"/>
  <c r="R310"/>
  <c r="R311"/>
  <c r="L311"/>
  <c r="N311"/>
  <c r="T311"/>
  <c r="J311"/>
  <c r="R312"/>
  <c r="R313"/>
  <c r="R314"/>
  <c r="R315"/>
  <c r="R316"/>
  <c r="R317"/>
  <c r="R318"/>
  <c r="R319"/>
  <c r="L319"/>
  <c r="N319"/>
  <c r="T319"/>
  <c r="J319"/>
  <c r="R320"/>
  <c r="R321"/>
  <c r="R322"/>
  <c r="R323"/>
  <c r="R324"/>
  <c r="R325"/>
  <c r="R326"/>
  <c r="R327"/>
  <c r="L327"/>
  <c r="N327"/>
  <c r="T327"/>
  <c r="J327"/>
  <c r="R328"/>
  <c r="R329"/>
  <c r="R330"/>
  <c r="R331"/>
  <c r="R332"/>
  <c r="R333"/>
  <c r="R334"/>
  <c r="R335"/>
  <c r="L335"/>
  <c r="N335"/>
  <c r="T335"/>
  <c r="J335"/>
  <c r="R336"/>
  <c r="R337"/>
  <c r="R338"/>
  <c r="R339"/>
  <c r="R340"/>
  <c r="R341"/>
  <c r="R342"/>
  <c r="R343"/>
  <c r="R344"/>
  <c r="R345"/>
  <c r="R346"/>
  <c r="R347"/>
  <c r="R348"/>
  <c r="R349"/>
  <c r="R350"/>
  <c r="R351"/>
  <c r="T351"/>
  <c r="J351"/>
  <c r="R352"/>
  <c r="R353"/>
  <c r="R354"/>
  <c r="R355"/>
  <c r="R356"/>
  <c r="R357"/>
  <c r="R358"/>
  <c r="R359"/>
  <c r="T359"/>
  <c r="J359"/>
  <c r="R360"/>
  <c r="R361"/>
  <c r="R362"/>
  <c r="R363"/>
  <c r="T363"/>
  <c r="J363"/>
  <c r="R364"/>
  <c r="R365"/>
  <c r="R366"/>
  <c r="R367"/>
  <c r="R374"/>
  <c r="R375"/>
  <c r="R376"/>
  <c r="R377"/>
  <c r="T377"/>
  <c r="J377"/>
  <c r="R378"/>
  <c r="R379"/>
  <c r="R380"/>
  <c r="R381"/>
  <c r="R382"/>
  <c r="R383"/>
  <c r="R384"/>
  <c r="R385"/>
  <c r="R386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4"/>
  <c r="R417"/>
  <c r="R418"/>
  <c r="R419"/>
  <c r="R420"/>
  <c r="R421"/>
  <c r="R422"/>
  <c r="R423"/>
  <c r="R424"/>
  <c r="R425"/>
  <c r="R428"/>
  <c r="R429"/>
  <c r="R430"/>
  <c r="R431"/>
  <c r="R432"/>
  <c r="R433"/>
  <c r="R437"/>
  <c r="R438"/>
  <c r="R439"/>
  <c r="R451"/>
  <c r="R452"/>
  <c r="R453"/>
  <c r="R454"/>
  <c r="R455"/>
  <c r="R456"/>
  <c r="R457"/>
  <c r="R458"/>
  <c r="R459"/>
  <c r="R460"/>
  <c r="R461"/>
  <c r="R462"/>
  <c r="R463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R488"/>
  <c r="R489"/>
  <c r="R490"/>
  <c r="R495"/>
  <c r="R496"/>
  <c r="R497"/>
  <c r="R498"/>
  <c r="R499"/>
  <c r="R500"/>
  <c r="R501"/>
  <c r="R506"/>
  <c r="R510"/>
  <c r="R511"/>
  <c r="R512"/>
  <c r="R515"/>
  <c r="R516"/>
  <c r="R517"/>
  <c r="R522"/>
  <c r="R524"/>
  <c r="R525"/>
  <c r="R526"/>
  <c r="R527"/>
  <c r="R529"/>
  <c r="R531"/>
  <c r="R532"/>
  <c r="R533"/>
  <c r="R534"/>
  <c r="R538"/>
  <c r="R540"/>
  <c r="R541"/>
  <c r="R546"/>
  <c r="R557"/>
  <c r="R558"/>
  <c r="R559"/>
  <c r="R560"/>
  <c r="R565"/>
  <c r="R568"/>
  <c r="R573"/>
  <c r="R589"/>
  <c r="R590"/>
  <c r="R594"/>
  <c r="R595"/>
  <c r="R596"/>
  <c r="R598"/>
  <c r="R599"/>
  <c r="R600"/>
  <c r="R601"/>
  <c r="T601"/>
  <c r="J601"/>
  <c r="R613"/>
  <c r="R614"/>
  <c r="R615"/>
  <c r="R617"/>
  <c r="R620"/>
  <c r="R630"/>
  <c r="R631"/>
  <c r="R632"/>
  <c r="R633"/>
  <c r="R634"/>
  <c r="R635"/>
  <c r="R636"/>
  <c r="R637"/>
  <c r="R638"/>
  <c r="R639"/>
  <c r="R640"/>
  <c r="R641"/>
  <c r="R642"/>
  <c r="R643"/>
  <c r="R644"/>
  <c r="R645"/>
  <c r="R646"/>
  <c r="R647"/>
  <c r="R648"/>
  <c r="R649"/>
  <c r="R651"/>
  <c r="R652"/>
  <c r="R653"/>
  <c r="R654"/>
  <c r="R655"/>
  <c r="R656"/>
  <c r="R657"/>
  <c r="T657"/>
  <c r="J657"/>
  <c r="R658"/>
  <c r="R659"/>
  <c r="R661"/>
  <c r="T661"/>
  <c r="J661"/>
  <c r="R662"/>
  <c r="R663"/>
  <c r="R666"/>
  <c r="R667"/>
  <c r="J667"/>
  <c r="R668"/>
  <c r="R722"/>
  <c r="R723"/>
  <c r="R724"/>
  <c r="R725"/>
  <c r="R726"/>
  <c r="R727"/>
  <c r="R728"/>
  <c r="R729"/>
  <c r="R730"/>
  <c r="R731"/>
  <c r="R732"/>
  <c r="R733"/>
  <c r="R734"/>
  <c r="R735"/>
  <c r="R736"/>
  <c r="R737"/>
  <c r="R742"/>
  <c r="R743"/>
  <c r="R744"/>
  <c r="R747"/>
  <c r="R749"/>
  <c r="R750"/>
  <c r="R751"/>
  <c r="T751"/>
  <c r="J751"/>
  <c r="R752"/>
  <c r="R753"/>
  <c r="R754"/>
  <c r="R755"/>
  <c r="R756"/>
  <c r="R758"/>
  <c r="R759"/>
  <c r="R761"/>
  <c r="T761"/>
  <c r="J761"/>
  <c r="R768"/>
  <c r="R769"/>
  <c r="R770"/>
  <c r="R771"/>
  <c r="J771"/>
  <c r="R772"/>
  <c r="R773"/>
  <c r="R774"/>
  <c r="R775"/>
  <c r="T775"/>
  <c r="J775"/>
  <c r="R799"/>
  <c r="R810"/>
  <c r="R811"/>
  <c r="R812"/>
  <c r="R823"/>
  <c r="R824"/>
  <c r="R827"/>
  <c r="R828"/>
  <c r="R829"/>
  <c r="R830"/>
  <c r="R831"/>
  <c r="R832"/>
  <c r="R833"/>
  <c r="R834"/>
  <c r="R835"/>
  <c r="R836"/>
  <c r="R837"/>
  <c r="R838"/>
  <c r="R839"/>
  <c r="R840"/>
  <c r="R841"/>
  <c r="R842"/>
  <c r="R843"/>
  <c r="R844"/>
  <c r="R845"/>
  <c r="R846"/>
  <c r="R847"/>
  <c r="R848"/>
  <c r="R849"/>
  <c r="R850"/>
  <c r="R851"/>
  <c r="R852"/>
  <c r="R853"/>
  <c r="R854"/>
  <c r="R855"/>
  <c r="R856"/>
  <c r="R857"/>
  <c r="R858"/>
  <c r="R871"/>
  <c r="R872"/>
  <c r="R873"/>
  <c r="R874"/>
  <c r="R878"/>
  <c r="R879"/>
  <c r="R880"/>
  <c r="R881"/>
  <c r="R882"/>
  <c r="R883"/>
  <c r="T883"/>
  <c r="J883"/>
  <c r="R886"/>
  <c r="R887"/>
  <c r="R888"/>
  <c r="R889"/>
  <c r="T889"/>
  <c r="J889"/>
  <c r="R895"/>
  <c r="R896"/>
  <c r="R897"/>
  <c r="R898"/>
  <c r="R899"/>
  <c r="R900"/>
  <c r="R901"/>
  <c r="R902"/>
  <c r="R903"/>
  <c r="R904"/>
  <c r="R905"/>
  <c r="R906"/>
  <c r="R907"/>
  <c r="R908"/>
  <c r="R909"/>
  <c r="R910"/>
  <c r="R911"/>
  <c r="R912"/>
  <c r="R913"/>
  <c r="R916"/>
  <c r="R917"/>
  <c r="R918"/>
  <c r="R919"/>
  <c r="R921"/>
  <c r="R922"/>
  <c r="R923"/>
  <c r="R924"/>
  <c r="R926"/>
  <c r="R929"/>
  <c r="R932"/>
  <c r="R936"/>
  <c r="R938"/>
  <c r="R939"/>
  <c r="R940"/>
  <c r="R943"/>
  <c r="R945"/>
  <c r="R946"/>
  <c r="R947"/>
  <c r="R948"/>
  <c r="R949"/>
  <c r="R950"/>
  <c r="R951"/>
  <c r="R954"/>
  <c r="R955"/>
  <c r="T955"/>
  <c r="J955"/>
  <c r="R956"/>
  <c r="R957"/>
  <c r="R958"/>
  <c r="R961"/>
  <c r="R962"/>
  <c r="R963"/>
  <c r="R972"/>
  <c r="R973"/>
  <c r="T973"/>
  <c r="J973"/>
  <c r="R974"/>
  <c r="R975"/>
  <c r="R977"/>
  <c r="R978"/>
  <c r="R979"/>
  <c r="R980"/>
  <c r="R981"/>
  <c r="R983"/>
  <c r="R984"/>
  <c r="R985"/>
  <c r="R987"/>
  <c r="R989"/>
  <c r="T989"/>
  <c r="J989"/>
  <c r="R991"/>
  <c r="R994"/>
  <c r="R996"/>
  <c r="R997"/>
  <c r="T997"/>
  <c r="J997"/>
  <c r="R998"/>
  <c r="R1011"/>
  <c r="R1012"/>
  <c r="R1013"/>
  <c r="R1014"/>
  <c r="R1015"/>
  <c r="R1016"/>
  <c r="R1017"/>
  <c r="T1017"/>
  <c r="J1017"/>
  <c r="R1018"/>
  <c r="R1019"/>
  <c r="R1020"/>
  <c r="R1021"/>
  <c r="R1022"/>
  <c r="N1023"/>
  <c r="L1023"/>
  <c r="L1022"/>
  <c r="T1023"/>
  <c r="J1023"/>
  <c r="T999"/>
  <c r="T1000"/>
  <c r="T1001"/>
  <c r="T1002"/>
  <c r="T1003"/>
  <c r="T1004"/>
  <c r="T1005"/>
  <c r="T1006"/>
  <c r="T1007"/>
  <c r="T1008"/>
  <c r="T1009"/>
  <c r="T1010"/>
  <c r="T990"/>
  <c r="T991"/>
  <c r="J991"/>
  <c r="T992"/>
  <c r="T993"/>
  <c r="T994"/>
  <c r="T995"/>
  <c r="J995"/>
  <c r="T996"/>
  <c r="T998"/>
  <c r="T871"/>
  <c r="T4"/>
  <c r="T453"/>
  <c r="T457"/>
  <c r="T465"/>
  <c r="T468"/>
  <c r="T476"/>
  <c r="T480"/>
  <c r="T492"/>
  <c r="T496"/>
  <c r="T500"/>
  <c r="T508"/>
  <c r="T520"/>
  <c r="T552"/>
  <c r="T556"/>
  <c r="T568"/>
  <c r="T584"/>
  <c r="T592"/>
  <c r="T642"/>
  <c r="T701"/>
  <c r="T709"/>
  <c r="T713"/>
  <c r="T717"/>
  <c r="T737"/>
  <c r="T753"/>
  <c r="T773"/>
  <c r="T781"/>
  <c r="T888"/>
  <c r="T8"/>
  <c r="T12"/>
  <c r="T16"/>
  <c r="T36"/>
  <c r="T40"/>
  <c r="T44"/>
  <c r="T48"/>
  <c r="T56"/>
  <c r="T72"/>
  <c r="T76"/>
  <c r="T80"/>
  <c r="T84"/>
  <c r="T88"/>
  <c r="T92"/>
  <c r="T100"/>
  <c r="T104"/>
  <c r="T107"/>
  <c r="T700"/>
  <c r="T712"/>
  <c r="T716"/>
  <c r="T724"/>
  <c r="T814"/>
  <c r="T916"/>
  <c r="T9"/>
  <c r="T17"/>
  <c r="T33"/>
  <c r="T137"/>
  <c r="T145"/>
  <c r="T149"/>
  <c r="T157"/>
  <c r="T172"/>
  <c r="T301"/>
  <c r="T305"/>
  <c r="T317"/>
  <c r="T320"/>
  <c r="T328"/>
  <c r="T381"/>
  <c r="T388"/>
  <c r="T470"/>
  <c r="T608"/>
  <c r="T616"/>
  <c r="T740"/>
  <c r="T756"/>
  <c r="T772"/>
  <c r="T801"/>
  <c r="T804"/>
  <c r="T848"/>
  <c r="T864"/>
  <c r="T908"/>
  <c r="T912"/>
  <c r="T970"/>
  <c r="T29"/>
  <c r="T45"/>
  <c r="T53"/>
  <c r="T77"/>
  <c r="T136"/>
  <c r="T161"/>
  <c r="T164"/>
  <c r="T168"/>
  <c r="T174"/>
  <c r="T177"/>
  <c r="T193"/>
  <c r="T196"/>
  <c r="T252"/>
  <c r="T280"/>
  <c r="T304"/>
  <c r="T308"/>
  <c r="T333"/>
  <c r="T345"/>
  <c r="T362"/>
  <c r="T368"/>
  <c r="T369"/>
  <c r="T384"/>
  <c r="T397"/>
  <c r="T400"/>
  <c r="T403"/>
  <c r="T421"/>
  <c r="T424"/>
  <c r="T433"/>
  <c r="J433"/>
  <c r="T437"/>
  <c r="T440"/>
  <c r="T461"/>
  <c r="T472"/>
  <c r="T481"/>
  <c r="T485"/>
  <c r="T489"/>
  <c r="T501"/>
  <c r="T521"/>
  <c r="T537"/>
  <c r="T553"/>
  <c r="T560"/>
  <c r="T572"/>
  <c r="T597"/>
  <c r="T621"/>
  <c r="T624"/>
  <c r="T634"/>
  <c r="T637"/>
  <c r="T640"/>
  <c r="T641"/>
  <c r="J641"/>
  <c r="T656"/>
  <c r="T705"/>
  <c r="T728"/>
  <c r="T744"/>
  <c r="T777"/>
  <c r="T792"/>
  <c r="T816"/>
  <c r="T828"/>
  <c r="T829"/>
  <c r="T832"/>
  <c r="T835"/>
  <c r="T841"/>
  <c r="J841"/>
  <c r="T844"/>
  <c r="T853"/>
  <c r="T857"/>
  <c r="T865"/>
  <c r="J865"/>
  <c r="T885"/>
  <c r="T897"/>
  <c r="T901"/>
  <c r="J901"/>
  <c r="T909"/>
  <c r="T913"/>
  <c r="T921"/>
  <c r="T925"/>
  <c r="J925"/>
  <c r="T929"/>
  <c r="T933"/>
  <c r="T941"/>
  <c r="T947"/>
  <c r="J947"/>
  <c r="T951"/>
  <c r="T959"/>
  <c r="T963"/>
  <c r="T967"/>
  <c r="J967"/>
  <c r="T971"/>
  <c r="T975"/>
  <c r="T979"/>
  <c r="T983"/>
  <c r="J983"/>
  <c r="T1019"/>
  <c r="T6"/>
  <c r="T7"/>
  <c r="T10"/>
  <c r="T11"/>
  <c r="T14"/>
  <c r="T15"/>
  <c r="T18"/>
  <c r="T19"/>
  <c r="T22"/>
  <c r="T23"/>
  <c r="T26"/>
  <c r="T27"/>
  <c r="T30"/>
  <c r="T31"/>
  <c r="T34"/>
  <c r="T35"/>
  <c r="T38"/>
  <c r="T39"/>
  <c r="T42"/>
  <c r="T43"/>
  <c r="T46"/>
  <c r="T47"/>
  <c r="T50"/>
  <c r="T51"/>
  <c r="T54"/>
  <c r="T55"/>
  <c r="T58"/>
  <c r="T59"/>
  <c r="T62"/>
  <c r="T63"/>
  <c r="T66"/>
  <c r="T67"/>
  <c r="T70"/>
  <c r="T74"/>
  <c r="T75"/>
  <c r="L75"/>
  <c r="N75"/>
  <c r="J75"/>
  <c r="T78"/>
  <c r="T79"/>
  <c r="T82"/>
  <c r="T83"/>
  <c r="L83"/>
  <c r="N83"/>
  <c r="J83"/>
  <c r="T86"/>
  <c r="T87"/>
  <c r="T90"/>
  <c r="T91"/>
  <c r="L91"/>
  <c r="N91"/>
  <c r="J91"/>
  <c r="T94"/>
  <c r="T95"/>
  <c r="T98"/>
  <c r="T99"/>
  <c r="L99"/>
  <c r="N99"/>
  <c r="J99"/>
  <c r="T102"/>
  <c r="T103"/>
  <c r="T106"/>
  <c r="T110"/>
  <c r="T114"/>
  <c r="T118"/>
  <c r="T122"/>
  <c r="T126"/>
  <c r="T128"/>
  <c r="T130"/>
  <c r="T134"/>
  <c r="T135"/>
  <c r="L135"/>
  <c r="N135"/>
  <c r="J135"/>
  <c r="T138"/>
  <c r="T139"/>
  <c r="T142"/>
  <c r="T143"/>
  <c r="L143"/>
  <c r="N143"/>
  <c r="J143"/>
  <c r="T146"/>
  <c r="T147"/>
  <c r="T150"/>
  <c r="T151"/>
  <c r="L151"/>
  <c r="N151"/>
  <c r="J151"/>
  <c r="T154"/>
  <c r="T155"/>
  <c r="T158"/>
  <c r="T159"/>
  <c r="L159"/>
  <c r="N159"/>
  <c r="J159"/>
  <c r="T162"/>
  <c r="T163"/>
  <c r="T166"/>
  <c r="T167"/>
  <c r="L167"/>
  <c r="N167"/>
  <c r="J167"/>
  <c r="T170"/>
  <c r="T178"/>
  <c r="T179"/>
  <c r="T182"/>
  <c r="T183"/>
  <c r="T186"/>
  <c r="T187"/>
  <c r="T190"/>
  <c r="T191"/>
  <c r="T192"/>
  <c r="T194"/>
  <c r="T195"/>
  <c r="L195"/>
  <c r="N195"/>
  <c r="J195"/>
  <c r="T198"/>
  <c r="T199"/>
  <c r="T202"/>
  <c r="T203"/>
  <c r="L203"/>
  <c r="N203"/>
  <c r="J203"/>
  <c r="T206"/>
  <c r="T207"/>
  <c r="T210"/>
  <c r="T211"/>
  <c r="L211"/>
  <c r="N211"/>
  <c r="J211"/>
  <c r="T214"/>
  <c r="T215"/>
  <c r="T218"/>
  <c r="T219"/>
  <c r="L219"/>
  <c r="N219"/>
  <c r="J219"/>
  <c r="T222"/>
  <c r="T223"/>
  <c r="T224"/>
  <c r="T226"/>
  <c r="T227"/>
  <c r="T230"/>
  <c r="T231"/>
  <c r="T234"/>
  <c r="T235"/>
  <c r="T238"/>
  <c r="T239"/>
  <c r="T242"/>
  <c r="T243"/>
  <c r="T246"/>
  <c r="T247"/>
  <c r="T250"/>
  <c r="T251"/>
  <c r="T254"/>
  <c r="T255"/>
  <c r="T256"/>
  <c r="T258"/>
  <c r="T262"/>
  <c r="T270"/>
  <c r="T274"/>
  <c r="T278"/>
  <c r="T282"/>
  <c r="T283"/>
  <c r="T286"/>
  <c r="T287"/>
  <c r="T290"/>
  <c r="T291"/>
  <c r="T294"/>
  <c r="T298"/>
  <c r="T299"/>
  <c r="T302"/>
  <c r="T306"/>
  <c r="T307"/>
  <c r="L307"/>
  <c r="N307"/>
  <c r="J307"/>
  <c r="T310"/>
  <c r="T314"/>
  <c r="T315"/>
  <c r="T318"/>
  <c r="T322"/>
  <c r="T323"/>
  <c r="L323"/>
  <c r="N323"/>
  <c r="J323"/>
  <c r="T326"/>
  <c r="T330"/>
  <c r="T331"/>
  <c r="T334"/>
  <c r="T338"/>
  <c r="T339"/>
  <c r="L339"/>
  <c r="N339"/>
  <c r="J339"/>
  <c r="T342"/>
  <c r="T343"/>
  <c r="T346"/>
  <c r="T347"/>
  <c r="J347"/>
  <c r="T350"/>
  <c r="T354"/>
  <c r="T355"/>
  <c r="J355"/>
  <c r="T358"/>
  <c r="T366"/>
  <c r="T367"/>
  <c r="T370"/>
  <c r="T371"/>
  <c r="T374"/>
  <c r="T375"/>
  <c r="T378"/>
  <c r="T379"/>
  <c r="T382"/>
  <c r="T383"/>
  <c r="T386"/>
  <c r="T390"/>
  <c r="T391"/>
  <c r="J391"/>
  <c r="T394"/>
  <c r="T395"/>
  <c r="T398"/>
  <c r="T399"/>
  <c r="J399"/>
  <c r="T406"/>
  <c r="T410"/>
  <c r="T414"/>
  <c r="T418"/>
  <c r="T419"/>
  <c r="T422"/>
  <c r="T423"/>
  <c r="T426"/>
  <c r="T427"/>
  <c r="T430"/>
  <c r="T431"/>
  <c r="T434"/>
  <c r="T435"/>
  <c r="T438"/>
  <c r="T439"/>
  <c r="T442"/>
  <c r="T443"/>
  <c r="T446"/>
  <c r="T447"/>
  <c r="T450"/>
  <c r="T451"/>
  <c r="T454"/>
  <c r="T455"/>
  <c r="T458"/>
  <c r="T459"/>
  <c r="T462"/>
  <c r="T463"/>
  <c r="T466"/>
  <c r="T467"/>
  <c r="T471"/>
  <c r="T475"/>
  <c r="T479"/>
  <c r="J479"/>
  <c r="T483"/>
  <c r="T486"/>
  <c r="T487"/>
  <c r="T490"/>
  <c r="T491"/>
  <c r="T495"/>
  <c r="T498"/>
  <c r="T499"/>
  <c r="J499"/>
  <c r="T502"/>
  <c r="T503"/>
  <c r="T506"/>
  <c r="T507"/>
  <c r="J507"/>
  <c r="T510"/>
  <c r="T511"/>
  <c r="T514"/>
  <c r="T515"/>
  <c r="T518"/>
  <c r="T519"/>
  <c r="T522"/>
  <c r="T523"/>
  <c r="J523"/>
  <c r="T527"/>
  <c r="T530"/>
  <c r="T531"/>
  <c r="T534"/>
  <c r="T538"/>
  <c r="T539"/>
  <c r="T542"/>
  <c r="T543"/>
  <c r="J543"/>
  <c r="T546"/>
  <c r="T547"/>
  <c r="T550"/>
  <c r="T551"/>
  <c r="J551"/>
  <c r="T554"/>
  <c r="T555"/>
  <c r="T558"/>
  <c r="T559"/>
  <c r="J559"/>
  <c r="T562"/>
  <c r="T563"/>
  <c r="T566"/>
  <c r="T567"/>
  <c r="J567"/>
  <c r="T570"/>
  <c r="T571"/>
  <c r="T574"/>
  <c r="T575"/>
  <c r="J575"/>
  <c r="T578"/>
  <c r="T579"/>
  <c r="T582"/>
  <c r="T583"/>
  <c r="J583"/>
  <c r="T586"/>
  <c r="T587"/>
  <c r="T590"/>
  <c r="T591"/>
  <c r="J591"/>
  <c r="T594"/>
  <c r="T595"/>
  <c r="T598"/>
  <c r="T599"/>
  <c r="J599"/>
  <c r="T602"/>
  <c r="T603"/>
  <c r="T606"/>
  <c r="T607"/>
  <c r="J607"/>
  <c r="T610"/>
  <c r="T611"/>
  <c r="T614"/>
  <c r="T615"/>
  <c r="J615"/>
  <c r="T619"/>
  <c r="T622"/>
  <c r="T623"/>
  <c r="T626"/>
  <c r="T627"/>
  <c r="T630"/>
  <c r="T631"/>
  <c r="T635"/>
  <c r="J635"/>
  <c r="T639"/>
  <c r="T643"/>
  <c r="T647"/>
  <c r="T650"/>
  <c r="T651"/>
  <c r="T655"/>
  <c r="T659"/>
  <c r="T663"/>
  <c r="J663"/>
  <c r="T695"/>
  <c r="T699"/>
  <c r="T703"/>
  <c r="T707"/>
  <c r="J707"/>
  <c r="T711"/>
  <c r="T714"/>
  <c r="T715"/>
  <c r="T719"/>
  <c r="J719"/>
  <c r="T723"/>
  <c r="T727"/>
  <c r="T731"/>
  <c r="T735"/>
  <c r="J735"/>
  <c r="T738"/>
  <c r="T739"/>
  <c r="T743"/>
  <c r="T747"/>
  <c r="J747"/>
  <c r="T755"/>
  <c r="T788"/>
  <c r="T790"/>
  <c r="T791"/>
  <c r="T794"/>
  <c r="T795"/>
  <c r="T798"/>
  <c r="T799"/>
  <c r="T802"/>
  <c r="T806"/>
  <c r="T810"/>
  <c r="T815"/>
  <c r="T819"/>
  <c r="T820"/>
  <c r="T823"/>
  <c r="J823"/>
  <c r="T827"/>
  <c r="T831"/>
  <c r="T836"/>
  <c r="T843"/>
  <c r="J843"/>
  <c r="T847"/>
  <c r="T851"/>
  <c r="T852"/>
  <c r="T855"/>
  <c r="J855"/>
  <c r="T859"/>
  <c r="T860"/>
  <c r="T863"/>
  <c r="T867"/>
  <c r="J867"/>
  <c r="T875"/>
  <c r="T876"/>
  <c r="T879"/>
  <c r="T880"/>
  <c r="T884"/>
  <c r="T887"/>
  <c r="T895"/>
  <c r="J895"/>
  <c r="T896"/>
  <c r="T899"/>
  <c r="T903"/>
  <c r="T904"/>
  <c r="T907"/>
  <c r="T911"/>
  <c r="T915"/>
  <c r="T919"/>
  <c r="J919"/>
  <c r="T923"/>
  <c r="T927"/>
  <c r="T931"/>
  <c r="T932"/>
  <c r="T935"/>
  <c r="T939"/>
  <c r="T943"/>
  <c r="T944"/>
  <c r="T945"/>
  <c r="T946"/>
  <c r="T949"/>
  <c r="T950"/>
  <c r="T954"/>
  <c r="T957"/>
  <c r="T958"/>
  <c r="T961"/>
  <c r="T962"/>
  <c r="T965"/>
  <c r="T966"/>
  <c r="T969"/>
  <c r="J969"/>
  <c r="T977"/>
  <c r="T978"/>
  <c r="T981"/>
  <c r="J981"/>
  <c r="T982"/>
  <c r="T985"/>
  <c r="T1013"/>
  <c r="T1014"/>
  <c r="T1018"/>
  <c r="T1021"/>
  <c r="T13"/>
  <c r="T37"/>
  <c r="T41"/>
  <c r="T49"/>
  <c r="T65"/>
  <c r="L65"/>
  <c r="N65"/>
  <c r="J65"/>
  <c r="T69"/>
  <c r="T73"/>
  <c r="T81"/>
  <c r="T85"/>
  <c r="L85"/>
  <c r="N85"/>
  <c r="J85"/>
  <c r="T97"/>
  <c r="T101"/>
  <c r="T105"/>
  <c r="L105"/>
  <c r="N105"/>
  <c r="J105"/>
  <c r="T109"/>
  <c r="T113"/>
  <c r="T117"/>
  <c r="T121"/>
  <c r="L121"/>
  <c r="N121"/>
  <c r="J121"/>
  <c r="T141"/>
  <c r="T153"/>
  <c r="T173"/>
  <c r="L173"/>
  <c r="N173"/>
  <c r="J173"/>
  <c r="T181"/>
  <c r="T185"/>
  <c r="T189"/>
  <c r="T197"/>
  <c r="L197"/>
  <c r="N197"/>
  <c r="J197"/>
  <c r="T201"/>
  <c r="T213"/>
  <c r="T225"/>
  <c r="T229"/>
  <c r="T245"/>
  <c r="L245"/>
  <c r="N245"/>
  <c r="J245"/>
  <c r="T253"/>
  <c r="T281"/>
  <c r="L281"/>
  <c r="N281"/>
  <c r="J281"/>
  <c r="T285"/>
  <c r="T289"/>
  <c r="T293"/>
  <c r="T297"/>
  <c r="L297"/>
  <c r="N297"/>
  <c r="J297"/>
  <c r="T309"/>
  <c r="T313"/>
  <c r="T321"/>
  <c r="T325"/>
  <c r="L325"/>
  <c r="N325"/>
  <c r="J325"/>
  <c r="T329"/>
  <c r="T337"/>
  <c r="T341"/>
  <c r="T349"/>
  <c r="J349"/>
  <c r="T353"/>
  <c r="T357"/>
  <c r="T361"/>
  <c r="T365"/>
  <c r="J365"/>
  <c r="T373"/>
  <c r="T389"/>
  <c r="T393"/>
  <c r="T401"/>
  <c r="J401"/>
  <c r="T402"/>
  <c r="T405"/>
  <c r="T409"/>
  <c r="T413"/>
  <c r="J413"/>
  <c r="T417"/>
  <c r="T425"/>
  <c r="T429"/>
  <c r="T441"/>
  <c r="J441"/>
  <c r="T445"/>
  <c r="T469"/>
  <c r="T473"/>
  <c r="T477"/>
  <c r="J477"/>
  <c r="T493"/>
  <c r="T494"/>
  <c r="T497"/>
  <c r="T505"/>
  <c r="J505"/>
  <c r="T509"/>
  <c r="T513"/>
  <c r="T517"/>
  <c r="T529"/>
  <c r="T533"/>
  <c r="T541"/>
  <c r="T545"/>
  <c r="T549"/>
  <c r="J549"/>
  <c r="T561"/>
  <c r="T565"/>
  <c r="T569"/>
  <c r="T573"/>
  <c r="J573"/>
  <c r="T577"/>
  <c r="T581"/>
  <c r="T585"/>
  <c r="T589"/>
  <c r="T593"/>
  <c r="T605"/>
  <c r="T609"/>
  <c r="J609"/>
  <c r="T613"/>
  <c r="T617"/>
  <c r="T625"/>
  <c r="T629"/>
  <c r="J629"/>
  <c r="T633"/>
  <c r="T645"/>
  <c r="T693"/>
  <c r="J693"/>
  <c r="T697"/>
  <c r="T721"/>
  <c r="T725"/>
  <c r="T749"/>
  <c r="J749"/>
  <c r="T789"/>
  <c r="T793"/>
  <c r="T805"/>
  <c r="J805"/>
  <c r="T809"/>
  <c r="T813"/>
  <c r="T817"/>
  <c r="T821"/>
  <c r="J821"/>
  <c r="T825"/>
  <c r="T833"/>
  <c r="T834"/>
  <c r="T837"/>
  <c r="J837"/>
  <c r="T845"/>
  <c r="T849"/>
  <c r="T861"/>
  <c r="T872"/>
  <c r="T873"/>
  <c r="T905"/>
  <c r="T917"/>
  <c r="T936"/>
  <c r="T987"/>
  <c r="T1011"/>
  <c r="T1015"/>
  <c r="J1015"/>
  <c r="T840"/>
  <c r="T824"/>
  <c r="T812"/>
  <c r="T808"/>
  <c r="T800"/>
  <c r="T796"/>
  <c r="T784"/>
  <c r="T780"/>
  <c r="T776"/>
  <c r="T752"/>
  <c r="T736"/>
  <c r="T732"/>
  <c r="T720"/>
  <c r="T704"/>
  <c r="T696"/>
  <c r="T652"/>
  <c r="T648"/>
  <c r="T636"/>
  <c r="T632"/>
  <c r="T620"/>
  <c r="T576"/>
  <c r="T536"/>
  <c r="T504"/>
  <c r="T464"/>
  <c r="T460"/>
  <c r="T456"/>
  <c r="T448"/>
  <c r="T444"/>
  <c r="T432"/>
  <c r="T412"/>
  <c r="T408"/>
  <c r="T392"/>
  <c r="T380"/>
  <c r="T376"/>
  <c r="T364"/>
  <c r="T360"/>
  <c r="T352"/>
  <c r="T348"/>
  <c r="T344"/>
  <c r="T340"/>
  <c r="T336"/>
  <c r="T332"/>
  <c r="T324"/>
  <c r="T316"/>
  <c r="T312"/>
  <c r="T300"/>
  <c r="T296"/>
  <c r="T292"/>
  <c r="T284"/>
  <c r="T272"/>
  <c r="T260"/>
  <c r="T248"/>
  <c r="T244"/>
  <c r="T240"/>
  <c r="T236"/>
  <c r="T232"/>
  <c r="T228"/>
  <c r="T220"/>
  <c r="T216"/>
  <c r="T212"/>
  <c r="T208"/>
  <c r="T200"/>
  <c r="T188"/>
  <c r="T184"/>
  <c r="T180"/>
  <c r="T176"/>
  <c r="T156"/>
  <c r="T152"/>
  <c r="T148"/>
  <c r="T144"/>
  <c r="T140"/>
  <c r="T132"/>
  <c r="T124"/>
  <c r="T120"/>
  <c r="T116"/>
  <c r="T112"/>
  <c r="T108"/>
  <c r="T68"/>
  <c r="N5"/>
  <c r="N6"/>
  <c r="L6"/>
  <c r="J6"/>
  <c r="N7"/>
  <c r="N8"/>
  <c r="N9"/>
  <c r="N10"/>
  <c r="L10"/>
  <c r="J10"/>
  <c r="N11"/>
  <c r="N12"/>
  <c r="N13"/>
  <c r="N14"/>
  <c r="L14"/>
  <c r="J14"/>
  <c r="N15"/>
  <c r="N16"/>
  <c r="N17"/>
  <c r="N18"/>
  <c r="L18"/>
  <c r="J18"/>
  <c r="N19"/>
  <c r="N20"/>
  <c r="N22"/>
  <c r="L22"/>
  <c r="J22"/>
  <c r="N23"/>
  <c r="N24"/>
  <c r="N26"/>
  <c r="L26"/>
  <c r="J26"/>
  <c r="N27"/>
  <c r="N28"/>
  <c r="N29"/>
  <c r="N30"/>
  <c r="L30"/>
  <c r="J30"/>
  <c r="N31"/>
  <c r="N32"/>
  <c r="N33"/>
  <c r="N34"/>
  <c r="L34"/>
  <c r="J34"/>
  <c r="N35"/>
  <c r="N36"/>
  <c r="N37"/>
  <c r="N38"/>
  <c r="L38"/>
  <c r="J38"/>
  <c r="N39"/>
  <c r="N40"/>
  <c r="N41"/>
  <c r="N42"/>
  <c r="L42"/>
  <c r="J42"/>
  <c r="N43"/>
  <c r="N44"/>
  <c r="N45"/>
  <c r="N46"/>
  <c r="L46"/>
  <c r="J46"/>
  <c r="N47"/>
  <c r="N48"/>
  <c r="N49"/>
  <c r="N50"/>
  <c r="N51"/>
  <c r="N52"/>
  <c r="N53"/>
  <c r="N54"/>
  <c r="L54"/>
  <c r="J54"/>
  <c r="N55"/>
  <c r="N56"/>
  <c r="N58"/>
  <c r="L58"/>
  <c r="J58"/>
  <c r="N59"/>
  <c r="N60"/>
  <c r="N62"/>
  <c r="L62"/>
  <c r="J62"/>
  <c r="N63"/>
  <c r="N64"/>
  <c r="N66"/>
  <c r="L66"/>
  <c r="J66"/>
  <c r="N67"/>
  <c r="N68"/>
  <c r="N69"/>
  <c r="N70"/>
  <c r="L70"/>
  <c r="J70"/>
  <c r="N71"/>
  <c r="N72"/>
  <c r="N73"/>
  <c r="N74"/>
  <c r="L74"/>
  <c r="J74"/>
  <c r="N76"/>
  <c r="N77"/>
  <c r="N78"/>
  <c r="L78"/>
  <c r="J78"/>
  <c r="N79"/>
  <c r="N80"/>
  <c r="N81"/>
  <c r="N82"/>
  <c r="L82"/>
  <c r="J82"/>
  <c r="N84"/>
  <c r="N86"/>
  <c r="L86"/>
  <c r="J86"/>
  <c r="N87"/>
  <c r="N88"/>
  <c r="N90"/>
  <c r="L90"/>
  <c r="J90"/>
  <c r="N92"/>
  <c r="N94"/>
  <c r="L94"/>
  <c r="J94"/>
  <c r="N95"/>
  <c r="N96"/>
  <c r="N97"/>
  <c r="N98"/>
  <c r="L98"/>
  <c r="J98"/>
  <c r="N100"/>
  <c r="N101"/>
  <c r="N102"/>
  <c r="L102"/>
  <c r="J102"/>
  <c r="N103"/>
  <c r="N104"/>
  <c r="N106"/>
  <c r="L106"/>
  <c r="J106"/>
  <c r="N107"/>
  <c r="N108"/>
  <c r="N109"/>
  <c r="N110"/>
  <c r="L110"/>
  <c r="J110"/>
  <c r="N111"/>
  <c r="N112"/>
  <c r="N113"/>
  <c r="N114"/>
  <c r="L114"/>
  <c r="J114"/>
  <c r="N115"/>
  <c r="N116"/>
  <c r="N117"/>
  <c r="N118"/>
  <c r="L118"/>
  <c r="J118"/>
  <c r="N119"/>
  <c r="N120"/>
  <c r="N122"/>
  <c r="L122"/>
  <c r="J122"/>
  <c r="N123"/>
  <c r="N124"/>
  <c r="N126"/>
  <c r="N127"/>
  <c r="N128"/>
  <c r="N130"/>
  <c r="L130"/>
  <c r="J130"/>
  <c r="N131"/>
  <c r="N132"/>
  <c r="N134"/>
  <c r="L134"/>
  <c r="J134"/>
  <c r="N136"/>
  <c r="N137"/>
  <c r="N138"/>
  <c r="L138"/>
  <c r="J138"/>
  <c r="N139"/>
  <c r="N140"/>
  <c r="N141"/>
  <c r="N142"/>
  <c r="L142"/>
  <c r="J142"/>
  <c r="N144"/>
  <c r="N145"/>
  <c r="N146"/>
  <c r="L146"/>
  <c r="J146"/>
  <c r="N147"/>
  <c r="N148"/>
  <c r="N149"/>
  <c r="N150"/>
  <c r="L150"/>
  <c r="J150"/>
  <c r="N152"/>
  <c r="N153"/>
  <c r="N154"/>
  <c r="L154"/>
  <c r="J154"/>
  <c r="N155"/>
  <c r="N156"/>
  <c r="N157"/>
  <c r="N158"/>
  <c r="L158"/>
  <c r="J158"/>
  <c r="N160"/>
  <c r="N161"/>
  <c r="N162"/>
  <c r="L162"/>
  <c r="J162"/>
  <c r="N163"/>
  <c r="N164"/>
  <c r="N166"/>
  <c r="L166"/>
  <c r="J166"/>
  <c r="N168"/>
  <c r="N170"/>
  <c r="L170"/>
  <c r="J170"/>
  <c r="N171"/>
  <c r="N172"/>
  <c r="N174"/>
  <c r="L174"/>
  <c r="J174"/>
  <c r="N175"/>
  <c r="N176"/>
  <c r="N177"/>
  <c r="N178"/>
  <c r="L178"/>
  <c r="J178"/>
  <c r="N179"/>
  <c r="N180"/>
  <c r="N181"/>
  <c r="N182"/>
  <c r="L182"/>
  <c r="J182"/>
  <c r="N183"/>
  <c r="N184"/>
  <c r="N185"/>
  <c r="N186"/>
  <c r="L186"/>
  <c r="J186"/>
  <c r="N187"/>
  <c r="N188"/>
  <c r="N189"/>
  <c r="N190"/>
  <c r="L190"/>
  <c r="J190"/>
  <c r="N191"/>
  <c r="N192"/>
  <c r="N193"/>
  <c r="N194"/>
  <c r="L194"/>
  <c r="J194"/>
  <c r="N196"/>
  <c r="N198"/>
  <c r="L198"/>
  <c r="J198"/>
  <c r="N199"/>
  <c r="N200"/>
  <c r="N201"/>
  <c r="N202"/>
  <c r="L202"/>
  <c r="J202"/>
  <c r="N204"/>
  <c r="N206"/>
  <c r="L206"/>
  <c r="J206"/>
  <c r="N207"/>
  <c r="N208"/>
  <c r="N210"/>
  <c r="L210"/>
  <c r="J210"/>
  <c r="N212"/>
  <c r="N213"/>
  <c r="N214"/>
  <c r="L214"/>
  <c r="J214"/>
  <c r="N215"/>
  <c r="N216"/>
  <c r="N218"/>
  <c r="L218"/>
  <c r="J218"/>
  <c r="N220"/>
  <c r="N222"/>
  <c r="L222"/>
  <c r="J222"/>
  <c r="N223"/>
  <c r="N224"/>
  <c r="N225"/>
  <c r="N226"/>
  <c r="L226"/>
  <c r="J226"/>
  <c r="N227"/>
  <c r="N228"/>
  <c r="N229"/>
  <c r="N230"/>
  <c r="L230"/>
  <c r="J230"/>
  <c r="N231"/>
  <c r="N232"/>
  <c r="N234"/>
  <c r="L234"/>
  <c r="J234"/>
  <c r="N235"/>
  <c r="N236"/>
  <c r="N238"/>
  <c r="L238"/>
  <c r="J238"/>
  <c r="N239"/>
  <c r="N240"/>
  <c r="N242"/>
  <c r="L242"/>
  <c r="J242"/>
  <c r="N243"/>
  <c r="N244"/>
  <c r="N246"/>
  <c r="L246"/>
  <c r="J246"/>
  <c r="N247"/>
  <c r="N248"/>
  <c r="N250"/>
  <c r="L250"/>
  <c r="J250"/>
  <c r="N251"/>
  <c r="N252"/>
  <c r="N253"/>
  <c r="N254"/>
  <c r="L254"/>
  <c r="J254"/>
  <c r="N255"/>
  <c r="N256"/>
  <c r="N258"/>
  <c r="L258"/>
  <c r="J258"/>
  <c r="N259"/>
  <c r="N260"/>
  <c r="N262"/>
  <c r="L262"/>
  <c r="J262"/>
  <c r="N263"/>
  <c r="N264"/>
  <c r="N266"/>
  <c r="L266"/>
  <c r="J266"/>
  <c r="N267"/>
  <c r="N268"/>
  <c r="N270"/>
  <c r="L270"/>
  <c r="J270"/>
  <c r="N271"/>
  <c r="N272"/>
  <c r="N274"/>
  <c r="L274"/>
  <c r="J274"/>
  <c r="N275"/>
  <c r="N276"/>
  <c r="N277"/>
  <c r="N278"/>
  <c r="N280"/>
  <c r="N282"/>
  <c r="L282"/>
  <c r="J282"/>
  <c r="N283"/>
  <c r="N284"/>
  <c r="N285"/>
  <c r="N286"/>
  <c r="L286"/>
  <c r="J286"/>
  <c r="N287"/>
  <c r="N288"/>
  <c r="N289"/>
  <c r="N290"/>
  <c r="L290"/>
  <c r="J290"/>
  <c r="N291"/>
  <c r="N292"/>
  <c r="N293"/>
  <c r="N294"/>
  <c r="L294"/>
  <c r="J294"/>
  <c r="N296"/>
  <c r="N298"/>
  <c r="L298"/>
  <c r="J298"/>
  <c r="N299"/>
  <c r="N300"/>
  <c r="N301"/>
  <c r="N302"/>
  <c r="L302"/>
  <c r="J302"/>
  <c r="N304"/>
  <c r="N305"/>
  <c r="N306"/>
  <c r="L306"/>
  <c r="J306"/>
  <c r="N308"/>
  <c r="N309"/>
  <c r="N310"/>
  <c r="L310"/>
  <c r="J310"/>
  <c r="N312"/>
  <c r="N313"/>
  <c r="N314"/>
  <c r="L314"/>
  <c r="J314"/>
  <c r="N315"/>
  <c r="N316"/>
  <c r="N317"/>
  <c r="N318"/>
  <c r="L318"/>
  <c r="J318"/>
  <c r="N320"/>
  <c r="N321"/>
  <c r="N322"/>
  <c r="L322"/>
  <c r="J322"/>
  <c r="N324"/>
  <c r="N326"/>
  <c r="L326"/>
  <c r="J326"/>
  <c r="N328"/>
  <c r="N329"/>
  <c r="N330"/>
  <c r="L330"/>
  <c r="J330"/>
  <c r="N331"/>
  <c r="N332"/>
  <c r="N333"/>
  <c r="N334"/>
  <c r="L334"/>
  <c r="J334"/>
  <c r="N336"/>
  <c r="N337"/>
  <c r="N338"/>
  <c r="L338"/>
  <c r="J338"/>
  <c r="N340"/>
  <c r="N341"/>
  <c r="N342"/>
  <c r="L342"/>
  <c r="J342"/>
  <c r="N343"/>
  <c r="N344"/>
  <c r="N345"/>
  <c r="N346"/>
  <c r="J346"/>
  <c r="N347"/>
  <c r="N348"/>
  <c r="N349"/>
  <c r="N350"/>
  <c r="N351"/>
  <c r="N352"/>
  <c r="N353"/>
  <c r="N354"/>
  <c r="J354"/>
  <c r="N355"/>
  <c r="N356"/>
  <c r="N357"/>
  <c r="N358"/>
  <c r="J358"/>
  <c r="N359"/>
  <c r="N360"/>
  <c r="N361"/>
  <c r="N362"/>
  <c r="J362"/>
  <c r="N363"/>
  <c r="N364"/>
  <c r="N365"/>
  <c r="N366"/>
  <c r="J366"/>
  <c r="N367"/>
  <c r="N368"/>
  <c r="N369"/>
  <c r="N370"/>
  <c r="J370"/>
  <c r="N371"/>
  <c r="N372"/>
  <c r="N373"/>
  <c r="N374"/>
  <c r="J374"/>
  <c r="N375"/>
  <c r="N376"/>
  <c r="N377"/>
  <c r="N378"/>
  <c r="J378"/>
  <c r="N379"/>
  <c r="N380"/>
  <c r="N381"/>
  <c r="N382"/>
  <c r="J382"/>
  <c r="N383"/>
  <c r="N384"/>
  <c r="N385"/>
  <c r="N386"/>
  <c r="J386"/>
  <c r="N387"/>
  <c r="N388"/>
  <c r="N389"/>
  <c r="N390"/>
  <c r="J390"/>
  <c r="N391"/>
  <c r="N392"/>
  <c r="N393"/>
  <c r="N394"/>
  <c r="J394"/>
  <c r="N395"/>
  <c r="N396"/>
  <c r="N397"/>
  <c r="N398"/>
  <c r="J398"/>
  <c r="N399"/>
  <c r="N400"/>
  <c r="N401"/>
  <c r="N402"/>
  <c r="J402"/>
  <c r="N403"/>
  <c r="N404"/>
  <c r="N405"/>
  <c r="N406"/>
  <c r="J406"/>
  <c r="N407"/>
  <c r="N408"/>
  <c r="N409"/>
  <c r="N410"/>
  <c r="J410"/>
  <c r="N411"/>
  <c r="N412"/>
  <c r="N413"/>
  <c r="N414"/>
  <c r="J414"/>
  <c r="N415"/>
  <c r="N416"/>
  <c r="N417"/>
  <c r="N418"/>
  <c r="J418"/>
  <c r="N419"/>
  <c r="N420"/>
  <c r="N421"/>
  <c r="N422"/>
  <c r="J422"/>
  <c r="N423"/>
  <c r="N424"/>
  <c r="N425"/>
  <c r="N426"/>
  <c r="J426"/>
  <c r="N427"/>
  <c r="N428"/>
  <c r="N429"/>
  <c r="N430"/>
  <c r="J430"/>
  <c r="N431"/>
  <c r="N432"/>
  <c r="N433"/>
  <c r="N434"/>
  <c r="J434"/>
  <c r="N435"/>
  <c r="N436"/>
  <c r="N437"/>
  <c r="N438"/>
  <c r="N439"/>
  <c r="N440"/>
  <c r="N441"/>
  <c r="N442"/>
  <c r="J442"/>
  <c r="N443"/>
  <c r="N444"/>
  <c r="N445"/>
  <c r="N446"/>
  <c r="J446"/>
  <c r="N447"/>
  <c r="N448"/>
  <c r="N449"/>
  <c r="N450"/>
  <c r="J450"/>
  <c r="N451"/>
  <c r="N452"/>
  <c r="N453"/>
  <c r="N454"/>
  <c r="J454"/>
  <c r="N455"/>
  <c r="N456"/>
  <c r="N457"/>
  <c r="N458"/>
  <c r="J458"/>
  <c r="N459"/>
  <c r="N460"/>
  <c r="N461"/>
  <c r="N462"/>
  <c r="J462"/>
  <c r="N463"/>
  <c r="N464"/>
  <c r="N465"/>
  <c r="N466"/>
  <c r="J466"/>
  <c r="N467"/>
  <c r="N468"/>
  <c r="N469"/>
  <c r="N470"/>
  <c r="J470"/>
  <c r="N471"/>
  <c r="N472"/>
  <c r="N473"/>
  <c r="N474"/>
  <c r="T474"/>
  <c r="J474"/>
  <c r="N475"/>
  <c r="N476"/>
  <c r="N477"/>
  <c r="N478"/>
  <c r="T478"/>
  <c r="J478"/>
  <c r="N479"/>
  <c r="N480"/>
  <c r="N481"/>
  <c r="N482"/>
  <c r="T482"/>
  <c r="J482"/>
  <c r="N483"/>
  <c r="N484"/>
  <c r="N485"/>
  <c r="N486"/>
  <c r="J486"/>
  <c r="N487"/>
  <c r="N488"/>
  <c r="N489"/>
  <c r="N490"/>
  <c r="J490"/>
  <c r="N491"/>
  <c r="N492"/>
  <c r="N493"/>
  <c r="N494"/>
  <c r="J494"/>
  <c r="N495"/>
  <c r="N496"/>
  <c r="N497"/>
  <c r="N498"/>
  <c r="J498"/>
  <c r="N499"/>
  <c r="N500"/>
  <c r="N501"/>
  <c r="N502"/>
  <c r="J502"/>
  <c r="N503"/>
  <c r="N504"/>
  <c r="N505"/>
  <c r="N506"/>
  <c r="J506"/>
  <c r="N507"/>
  <c r="N508"/>
  <c r="N509"/>
  <c r="N510"/>
  <c r="J510"/>
  <c r="N511"/>
  <c r="N512"/>
  <c r="N513"/>
  <c r="N514"/>
  <c r="J514"/>
  <c r="N515"/>
  <c r="N516"/>
  <c r="N517"/>
  <c r="N518"/>
  <c r="J518"/>
  <c r="N519"/>
  <c r="N520"/>
  <c r="N521"/>
  <c r="N522"/>
  <c r="J522"/>
  <c r="N523"/>
  <c r="N524"/>
  <c r="N525"/>
  <c r="N526"/>
  <c r="J526"/>
  <c r="N527"/>
  <c r="N528"/>
  <c r="N529"/>
  <c r="N530"/>
  <c r="J530"/>
  <c r="N531"/>
  <c r="N532"/>
  <c r="N533"/>
  <c r="N534"/>
  <c r="J534"/>
  <c r="N535"/>
  <c r="N536"/>
  <c r="N537"/>
  <c r="N538"/>
  <c r="J538"/>
  <c r="N539"/>
  <c r="N540"/>
  <c r="N541"/>
  <c r="N542"/>
  <c r="J542"/>
  <c r="N543"/>
  <c r="N544"/>
  <c r="N545"/>
  <c r="N546"/>
  <c r="J546"/>
  <c r="N547"/>
  <c r="N548"/>
  <c r="N549"/>
  <c r="N550"/>
  <c r="J550"/>
  <c r="N551"/>
  <c r="N552"/>
  <c r="N553"/>
  <c r="N554"/>
  <c r="J554"/>
  <c r="N555"/>
  <c r="N556"/>
  <c r="N557"/>
  <c r="N558"/>
  <c r="J558"/>
  <c r="N559"/>
  <c r="N560"/>
  <c r="N561"/>
  <c r="N562"/>
  <c r="J562"/>
  <c r="N563"/>
  <c r="N564"/>
  <c r="N565"/>
  <c r="N566"/>
  <c r="J566"/>
  <c r="N567"/>
  <c r="N568"/>
  <c r="N569"/>
  <c r="N570"/>
  <c r="J570"/>
  <c r="N571"/>
  <c r="N572"/>
  <c r="N573"/>
  <c r="N574"/>
  <c r="J574"/>
  <c r="N575"/>
  <c r="N576"/>
  <c r="N577"/>
  <c r="N578"/>
  <c r="J578"/>
  <c r="N579"/>
  <c r="N580"/>
  <c r="N581"/>
  <c r="N582"/>
  <c r="J582"/>
  <c r="N583"/>
  <c r="N584"/>
  <c r="N585"/>
  <c r="N586"/>
  <c r="J586"/>
  <c r="N587"/>
  <c r="N588"/>
  <c r="N589"/>
  <c r="N590"/>
  <c r="J590"/>
  <c r="N591"/>
  <c r="N592"/>
  <c r="N593"/>
  <c r="N594"/>
  <c r="J594"/>
  <c r="N595"/>
  <c r="N596"/>
  <c r="N597"/>
  <c r="N598"/>
  <c r="J598"/>
  <c r="N599"/>
  <c r="N600"/>
  <c r="N601"/>
  <c r="N602"/>
  <c r="J602"/>
  <c r="N603"/>
  <c r="N604"/>
  <c r="N605"/>
  <c r="N606"/>
  <c r="J606"/>
  <c r="N607"/>
  <c r="N608"/>
  <c r="N609"/>
  <c r="N610"/>
  <c r="J610"/>
  <c r="N611"/>
  <c r="N612"/>
  <c r="N613"/>
  <c r="N614"/>
  <c r="J614"/>
  <c r="N615"/>
  <c r="N616"/>
  <c r="N617"/>
  <c r="N618"/>
  <c r="J618"/>
  <c r="N619"/>
  <c r="N620"/>
  <c r="N621"/>
  <c r="N622"/>
  <c r="J622"/>
  <c r="N623"/>
  <c r="N624"/>
  <c r="N625"/>
  <c r="N626"/>
  <c r="J626"/>
  <c r="N627"/>
  <c r="N628"/>
  <c r="N629"/>
  <c r="N630"/>
  <c r="J630"/>
  <c r="N631"/>
  <c r="N632"/>
  <c r="N633"/>
  <c r="N634"/>
  <c r="J634"/>
  <c r="N635"/>
  <c r="N636"/>
  <c r="N637"/>
  <c r="N638"/>
  <c r="T638"/>
  <c r="J638"/>
  <c r="N639"/>
  <c r="N640"/>
  <c r="N641"/>
  <c r="N642"/>
  <c r="J642"/>
  <c r="N643"/>
  <c r="N644"/>
  <c r="N645"/>
  <c r="N646"/>
  <c r="N647"/>
  <c r="N648"/>
  <c r="N649"/>
  <c r="N650"/>
  <c r="J650"/>
  <c r="N651"/>
  <c r="N652"/>
  <c r="N653"/>
  <c r="N654"/>
  <c r="T654"/>
  <c r="J654"/>
  <c r="N655"/>
  <c r="N656"/>
  <c r="N657"/>
  <c r="N658"/>
  <c r="T658"/>
  <c r="J658"/>
  <c r="N659"/>
  <c r="N660"/>
  <c r="N661"/>
  <c r="N662"/>
  <c r="T662"/>
  <c r="J662"/>
  <c r="N663"/>
  <c r="N664"/>
  <c r="N665"/>
  <c r="N666"/>
  <c r="T666"/>
  <c r="J666"/>
  <c r="N667"/>
  <c r="N668"/>
  <c r="N669"/>
  <c r="N670"/>
  <c r="J670"/>
  <c r="N671"/>
  <c r="N672"/>
  <c r="N673"/>
  <c r="N674"/>
  <c r="J674"/>
  <c r="N675"/>
  <c r="N676"/>
  <c r="N677"/>
  <c r="N678"/>
  <c r="N679"/>
  <c r="N680"/>
  <c r="N681"/>
  <c r="N682"/>
  <c r="J682"/>
  <c r="N683"/>
  <c r="N684"/>
  <c r="N685"/>
  <c r="N686"/>
  <c r="J686"/>
  <c r="N687"/>
  <c r="N688"/>
  <c r="N689"/>
  <c r="N690"/>
  <c r="J690"/>
  <c r="N691"/>
  <c r="N692"/>
  <c r="N693"/>
  <c r="N694"/>
  <c r="T694"/>
  <c r="J694"/>
  <c r="N695"/>
  <c r="N696"/>
  <c r="N697"/>
  <c r="N698"/>
  <c r="T698"/>
  <c r="J698"/>
  <c r="N699"/>
  <c r="N700"/>
  <c r="N701"/>
  <c r="N702"/>
  <c r="T702"/>
  <c r="J702"/>
  <c r="N703"/>
  <c r="N704"/>
  <c r="N705"/>
  <c r="N706"/>
  <c r="T706"/>
  <c r="J706"/>
  <c r="N707"/>
  <c r="N708"/>
  <c r="N709"/>
  <c r="N710"/>
  <c r="T710"/>
  <c r="J710"/>
  <c r="N711"/>
  <c r="N712"/>
  <c r="N713"/>
  <c r="N714"/>
  <c r="J714"/>
  <c r="N715"/>
  <c r="N716"/>
  <c r="N717"/>
  <c r="N718"/>
  <c r="T718"/>
  <c r="J718"/>
  <c r="N719"/>
  <c r="N720"/>
  <c r="N721"/>
  <c r="N722"/>
  <c r="T722"/>
  <c r="J722"/>
  <c r="N723"/>
  <c r="N724"/>
  <c r="N725"/>
  <c r="N726"/>
  <c r="T726"/>
  <c r="J726"/>
  <c r="N727"/>
  <c r="N728"/>
  <c r="N729"/>
  <c r="N730"/>
  <c r="T730"/>
  <c r="J730"/>
  <c r="N731"/>
  <c r="N732"/>
  <c r="N733"/>
  <c r="N734"/>
  <c r="T734"/>
  <c r="J734"/>
  <c r="N735"/>
  <c r="N736"/>
  <c r="N737"/>
  <c r="N738"/>
  <c r="J738"/>
  <c r="N739"/>
  <c r="N740"/>
  <c r="N741"/>
  <c r="N742"/>
  <c r="T742"/>
  <c r="J742"/>
  <c r="N743"/>
  <c r="N744"/>
  <c r="N745"/>
  <c r="N746"/>
  <c r="J746"/>
  <c r="N747"/>
  <c r="N748"/>
  <c r="N749"/>
  <c r="N750"/>
  <c r="T750"/>
  <c r="J750"/>
  <c r="N751"/>
  <c r="N752"/>
  <c r="N753"/>
  <c r="N754"/>
  <c r="T754"/>
  <c r="J754"/>
  <c r="N755"/>
  <c r="N756"/>
  <c r="N757"/>
  <c r="N758"/>
  <c r="T758"/>
  <c r="J758"/>
  <c r="N759"/>
  <c r="N760"/>
  <c r="N761"/>
  <c r="N762"/>
  <c r="N763"/>
  <c r="N764"/>
  <c r="N765"/>
  <c r="N766"/>
  <c r="J766"/>
  <c r="N767"/>
  <c r="N768"/>
  <c r="N769"/>
  <c r="N770"/>
  <c r="T770"/>
  <c r="J770"/>
  <c r="N771"/>
  <c r="N772"/>
  <c r="N773"/>
  <c r="N774"/>
  <c r="T774"/>
  <c r="J774"/>
  <c r="N775"/>
  <c r="N776"/>
  <c r="N777"/>
  <c r="N778"/>
  <c r="T778"/>
  <c r="J778"/>
  <c r="N779"/>
  <c r="N780"/>
  <c r="N781"/>
  <c r="N782"/>
  <c r="T782"/>
  <c r="J782"/>
  <c r="N783"/>
  <c r="N784"/>
  <c r="N785"/>
  <c r="N786"/>
  <c r="T786"/>
  <c r="J786"/>
  <c r="N787"/>
  <c r="N788"/>
  <c r="N789"/>
  <c r="N790"/>
  <c r="J790"/>
  <c r="N791"/>
  <c r="N792"/>
  <c r="N793"/>
  <c r="N794"/>
  <c r="J794"/>
  <c r="N795"/>
  <c r="N796"/>
  <c r="N797"/>
  <c r="N798"/>
  <c r="J798"/>
  <c r="N799"/>
  <c r="N800"/>
  <c r="N801"/>
  <c r="N802"/>
  <c r="J802"/>
  <c r="N803"/>
  <c r="N804"/>
  <c r="N805"/>
  <c r="N806"/>
  <c r="J806"/>
  <c r="N807"/>
  <c r="N808"/>
  <c r="N809"/>
  <c r="N810"/>
  <c r="J810"/>
  <c r="N811"/>
  <c r="N812"/>
  <c r="N813"/>
  <c r="N814"/>
  <c r="J814"/>
  <c r="N815"/>
  <c r="N816"/>
  <c r="N817"/>
  <c r="N818"/>
  <c r="N819"/>
  <c r="N820"/>
  <c r="N821"/>
  <c r="N822"/>
  <c r="T822"/>
  <c r="J822"/>
  <c r="N823"/>
  <c r="N824"/>
  <c r="N825"/>
  <c r="N826"/>
  <c r="T826"/>
  <c r="J826"/>
  <c r="N827"/>
  <c r="N828"/>
  <c r="N829"/>
  <c r="N830"/>
  <c r="T830"/>
  <c r="J830"/>
  <c r="N831"/>
  <c r="N832"/>
  <c r="N833"/>
  <c r="N834"/>
  <c r="J834"/>
  <c r="N835"/>
  <c r="N836"/>
  <c r="N837"/>
  <c r="N838"/>
  <c r="T838"/>
  <c r="J838"/>
  <c r="N839"/>
  <c r="N840"/>
  <c r="N841"/>
  <c r="N842"/>
  <c r="T842"/>
  <c r="J842"/>
  <c r="N843"/>
  <c r="N844"/>
  <c r="N845"/>
  <c r="N846"/>
  <c r="N847"/>
  <c r="N848"/>
  <c r="N849"/>
  <c r="N850"/>
  <c r="T850"/>
  <c r="J850"/>
  <c r="N851"/>
  <c r="N852"/>
  <c r="N853"/>
  <c r="N854"/>
  <c r="T854"/>
  <c r="J854"/>
  <c r="N855"/>
  <c r="N856"/>
  <c r="N857"/>
  <c r="N858"/>
  <c r="T858"/>
  <c r="J858"/>
  <c r="N859"/>
  <c r="N860"/>
  <c r="N861"/>
  <c r="N862"/>
  <c r="T862"/>
  <c r="J862"/>
  <c r="N863"/>
  <c r="N864"/>
  <c r="N865"/>
  <c r="N866"/>
  <c r="T866"/>
  <c r="J866"/>
  <c r="N867"/>
  <c r="N868"/>
  <c r="N869"/>
  <c r="N870"/>
  <c r="J870"/>
  <c r="N871"/>
  <c r="N872"/>
  <c r="N873"/>
  <c r="N874"/>
  <c r="T874"/>
  <c r="J874"/>
  <c r="N875"/>
  <c r="N876"/>
  <c r="N877"/>
  <c r="N878"/>
  <c r="T878"/>
  <c r="J878"/>
  <c r="N879"/>
  <c r="N880"/>
  <c r="N881"/>
  <c r="N882"/>
  <c r="T882"/>
  <c r="J882"/>
  <c r="N883"/>
  <c r="N884"/>
  <c r="N885"/>
  <c r="N886"/>
  <c r="T886"/>
  <c r="J886"/>
  <c r="N887"/>
  <c r="N888"/>
  <c r="N889"/>
  <c r="N890"/>
  <c r="J890"/>
  <c r="N891"/>
  <c r="N892"/>
  <c r="N893"/>
  <c r="N894"/>
  <c r="J894"/>
  <c r="N895"/>
  <c r="N896"/>
  <c r="N897"/>
  <c r="N898"/>
  <c r="T898"/>
  <c r="J898"/>
  <c r="N899"/>
  <c r="N900"/>
  <c r="N901"/>
  <c r="N902"/>
  <c r="N903"/>
  <c r="N904"/>
  <c r="N905"/>
  <c r="N906"/>
  <c r="T906"/>
  <c r="J906"/>
  <c r="N907"/>
  <c r="N908"/>
  <c r="N909"/>
  <c r="N910"/>
  <c r="T910"/>
  <c r="J910"/>
  <c r="N911"/>
  <c r="N912"/>
  <c r="N913"/>
  <c r="N914"/>
  <c r="T914"/>
  <c r="J914"/>
  <c r="N915"/>
  <c r="N916"/>
  <c r="N917"/>
  <c r="N918"/>
  <c r="T918"/>
  <c r="J918"/>
  <c r="N919"/>
  <c r="N920"/>
  <c r="N921"/>
  <c r="N922"/>
  <c r="T922"/>
  <c r="J922"/>
  <c r="N923"/>
  <c r="N924"/>
  <c r="N925"/>
  <c r="N926"/>
  <c r="T926"/>
  <c r="J926"/>
  <c r="N927"/>
  <c r="N928"/>
  <c r="N929"/>
  <c r="N930"/>
  <c r="T930"/>
  <c r="J930"/>
  <c r="N931"/>
  <c r="N932"/>
  <c r="N933"/>
  <c r="N934"/>
  <c r="T934"/>
  <c r="J934"/>
  <c r="N935"/>
  <c r="N936"/>
  <c r="N937"/>
  <c r="N938"/>
  <c r="T938"/>
  <c r="J938"/>
  <c r="N939"/>
  <c r="N940"/>
  <c r="N941"/>
  <c r="N942"/>
  <c r="T942"/>
  <c r="J942"/>
  <c r="N943"/>
  <c r="N944"/>
  <c r="N945"/>
  <c r="N946"/>
  <c r="J946"/>
  <c r="N947"/>
  <c r="N948"/>
  <c r="N949"/>
  <c r="N950"/>
  <c r="J950"/>
  <c r="N951"/>
  <c r="N952"/>
  <c r="N953"/>
  <c r="N954"/>
  <c r="J954"/>
  <c r="N955"/>
  <c r="N956"/>
  <c r="N957"/>
  <c r="N958"/>
  <c r="J958"/>
  <c r="N959"/>
  <c r="N960"/>
  <c r="N961"/>
  <c r="N962"/>
  <c r="J962"/>
  <c r="N963"/>
  <c r="N964"/>
  <c r="N965"/>
  <c r="N966"/>
  <c r="J966"/>
  <c r="N967"/>
  <c r="N968"/>
  <c r="N969"/>
  <c r="N970"/>
  <c r="J970"/>
  <c r="N971"/>
  <c r="N972"/>
  <c r="N973"/>
  <c r="N974"/>
  <c r="J974"/>
  <c r="N975"/>
  <c r="N976"/>
  <c r="N977"/>
  <c r="N978"/>
  <c r="J978"/>
  <c r="N979"/>
  <c r="N980"/>
  <c r="N981"/>
  <c r="N982"/>
  <c r="J982"/>
  <c r="N983"/>
  <c r="N984"/>
  <c r="N985"/>
  <c r="N986"/>
  <c r="J986"/>
  <c r="N987"/>
  <c r="N988"/>
  <c r="N989"/>
  <c r="N990"/>
  <c r="J990"/>
  <c r="N991"/>
  <c r="N992"/>
  <c r="N993"/>
  <c r="N994"/>
  <c r="J994"/>
  <c r="N995"/>
  <c r="N996"/>
  <c r="N997"/>
  <c r="N998"/>
  <c r="J998"/>
  <c r="N999"/>
  <c r="N1000"/>
  <c r="N1001"/>
  <c r="N1002"/>
  <c r="J1002"/>
  <c r="N1003"/>
  <c r="N1004"/>
  <c r="N1005"/>
  <c r="N1006"/>
  <c r="J1006"/>
  <c r="N1007"/>
  <c r="N1008"/>
  <c r="N1009"/>
  <c r="N1010"/>
  <c r="J1010"/>
  <c r="N1011"/>
  <c r="N1012"/>
  <c r="N1013"/>
  <c r="N1014"/>
  <c r="J1014"/>
  <c r="N1015"/>
  <c r="N1016"/>
  <c r="N1017"/>
  <c r="N1018"/>
  <c r="J1018"/>
  <c r="N1019"/>
  <c r="N1020"/>
  <c r="N1021"/>
  <c r="N1022"/>
  <c r="L5"/>
  <c r="L7"/>
  <c r="L8"/>
  <c r="J8"/>
  <c r="L9"/>
  <c r="L11"/>
  <c r="L12"/>
  <c r="J12"/>
  <c r="L13"/>
  <c r="L15"/>
  <c r="L16"/>
  <c r="J16"/>
  <c r="L17"/>
  <c r="L19"/>
  <c r="L20"/>
  <c r="T20"/>
  <c r="J20"/>
  <c r="L23"/>
  <c r="L24"/>
  <c r="T24"/>
  <c r="J24"/>
  <c r="L27"/>
  <c r="L28"/>
  <c r="T28"/>
  <c r="J28"/>
  <c r="L29"/>
  <c r="L31"/>
  <c r="L32"/>
  <c r="T32"/>
  <c r="J32"/>
  <c r="L33"/>
  <c r="L35"/>
  <c r="L36"/>
  <c r="J36"/>
  <c r="L37"/>
  <c r="L39"/>
  <c r="L40"/>
  <c r="J40"/>
  <c r="L41"/>
  <c r="L43"/>
  <c r="L44"/>
  <c r="J44"/>
  <c r="L45"/>
  <c r="L47"/>
  <c r="L48"/>
  <c r="J48"/>
  <c r="L49"/>
  <c r="L50"/>
  <c r="L51"/>
  <c r="L52"/>
  <c r="L53"/>
  <c r="L55"/>
  <c r="L56"/>
  <c r="J56"/>
  <c r="L59"/>
  <c r="L60"/>
  <c r="T60"/>
  <c r="J60"/>
  <c r="L63"/>
  <c r="L64"/>
  <c r="T64"/>
  <c r="J64"/>
  <c r="L67"/>
  <c r="L68"/>
  <c r="J68"/>
  <c r="L69"/>
  <c r="L71"/>
  <c r="L72"/>
  <c r="L73"/>
  <c r="L76"/>
  <c r="J76"/>
  <c r="L77"/>
  <c r="L79"/>
  <c r="L80"/>
  <c r="J80"/>
  <c r="L81"/>
  <c r="L84"/>
  <c r="J84"/>
  <c r="L87"/>
  <c r="L88"/>
  <c r="J88"/>
  <c r="L92"/>
  <c r="J92"/>
  <c r="L95"/>
  <c r="L96"/>
  <c r="L97"/>
  <c r="L100"/>
  <c r="J100"/>
  <c r="L101"/>
  <c r="L103"/>
  <c r="L104"/>
  <c r="J104"/>
  <c r="L107"/>
  <c r="L108"/>
  <c r="J108"/>
  <c r="L109"/>
  <c r="L111"/>
  <c r="L112"/>
  <c r="J112"/>
  <c r="L113"/>
  <c r="L115"/>
  <c r="L116"/>
  <c r="J116"/>
  <c r="L117"/>
  <c r="L119"/>
  <c r="L120"/>
  <c r="J120"/>
  <c r="L123"/>
  <c r="L124"/>
  <c r="J124"/>
  <c r="L126"/>
  <c r="L127"/>
  <c r="L128"/>
  <c r="J128"/>
  <c r="L131"/>
  <c r="L132"/>
  <c r="J132"/>
  <c r="L136"/>
  <c r="J136"/>
  <c r="L137"/>
  <c r="L139"/>
  <c r="L140"/>
  <c r="J140"/>
  <c r="L141"/>
  <c r="L144"/>
  <c r="J144"/>
  <c r="L145"/>
  <c r="L147"/>
  <c r="L148"/>
  <c r="J148"/>
  <c r="L149"/>
  <c r="L152"/>
  <c r="J152"/>
  <c r="L153"/>
  <c r="L155"/>
  <c r="L156"/>
  <c r="J156"/>
  <c r="L157"/>
  <c r="L160"/>
  <c r="T160"/>
  <c r="J160"/>
  <c r="L161"/>
  <c r="L163"/>
  <c r="L164"/>
  <c r="J164"/>
  <c r="L168"/>
  <c r="J168"/>
  <c r="L171"/>
  <c r="L172"/>
  <c r="J172"/>
  <c r="L175"/>
  <c r="L176"/>
  <c r="J176"/>
  <c r="L177"/>
  <c r="L179"/>
  <c r="L180"/>
  <c r="J180"/>
  <c r="L181"/>
  <c r="L183"/>
  <c r="L184"/>
  <c r="J184"/>
  <c r="L185"/>
  <c r="L187"/>
  <c r="L188"/>
  <c r="J188"/>
  <c r="L189"/>
  <c r="L191"/>
  <c r="L192"/>
  <c r="J192"/>
  <c r="L193"/>
  <c r="L196"/>
  <c r="J196"/>
  <c r="L199"/>
  <c r="L200"/>
  <c r="J200"/>
  <c r="L201"/>
  <c r="L204"/>
  <c r="J204"/>
  <c r="L207"/>
  <c r="L208"/>
  <c r="J208"/>
  <c r="L212"/>
  <c r="J212"/>
  <c r="L213"/>
  <c r="L215"/>
  <c r="L216"/>
  <c r="J216"/>
  <c r="L220"/>
  <c r="J220"/>
  <c r="L223"/>
  <c r="L224"/>
  <c r="J224"/>
  <c r="L225"/>
  <c r="L227"/>
  <c r="L228"/>
  <c r="J228"/>
  <c r="L229"/>
  <c r="L231"/>
  <c r="L232"/>
  <c r="J232"/>
  <c r="L235"/>
  <c r="L236"/>
  <c r="J236"/>
  <c r="L239"/>
  <c r="L240"/>
  <c r="J240"/>
  <c r="L243"/>
  <c r="L244"/>
  <c r="J244"/>
  <c r="L247"/>
  <c r="L248"/>
  <c r="J248"/>
  <c r="L251"/>
  <c r="L252"/>
  <c r="J252"/>
  <c r="L253"/>
  <c r="L255"/>
  <c r="L256"/>
  <c r="J256"/>
  <c r="L259"/>
  <c r="L260"/>
  <c r="J260"/>
  <c r="L263"/>
  <c r="L264"/>
  <c r="J264"/>
  <c r="L267"/>
  <c r="L268"/>
  <c r="J268"/>
  <c r="L271"/>
  <c r="L272"/>
  <c r="J272"/>
  <c r="L275"/>
  <c r="L276"/>
  <c r="J276"/>
  <c r="L277"/>
  <c r="L278"/>
  <c r="L280"/>
  <c r="J280"/>
  <c r="L283"/>
  <c r="L284"/>
  <c r="J284"/>
  <c r="L285"/>
  <c r="L287"/>
  <c r="L288"/>
  <c r="T288"/>
  <c r="J288"/>
  <c r="L289"/>
  <c r="L291"/>
  <c r="L292"/>
  <c r="J292"/>
  <c r="L293"/>
  <c r="L296"/>
  <c r="J296"/>
  <c r="L299"/>
  <c r="L300"/>
  <c r="J300"/>
  <c r="L301"/>
  <c r="L304"/>
  <c r="J304"/>
  <c r="L305"/>
  <c r="L308"/>
  <c r="J308"/>
  <c r="L309"/>
  <c r="L312"/>
  <c r="J312"/>
  <c r="L313"/>
  <c r="L315"/>
  <c r="L316"/>
  <c r="J316"/>
  <c r="L317"/>
  <c r="L320"/>
  <c r="J320"/>
  <c r="L321"/>
  <c r="L324"/>
  <c r="J324"/>
  <c r="L328"/>
  <c r="J328"/>
  <c r="L329"/>
  <c r="L331"/>
  <c r="L332"/>
  <c r="J332"/>
  <c r="L333"/>
  <c r="L336"/>
  <c r="J336"/>
  <c r="L337"/>
  <c r="L340"/>
  <c r="J340"/>
  <c r="L341"/>
  <c r="L343"/>
  <c r="L344"/>
  <c r="J344"/>
  <c r="L345"/>
  <c r="L346"/>
  <c r="L347"/>
  <c r="L348"/>
  <c r="J348"/>
  <c r="L349"/>
  <c r="L350"/>
  <c r="L351"/>
  <c r="L352"/>
  <c r="J352"/>
  <c r="L353"/>
  <c r="L354"/>
  <c r="L355"/>
  <c r="L356"/>
  <c r="L357"/>
  <c r="L358"/>
  <c r="L359"/>
  <c r="L360"/>
  <c r="J360"/>
  <c r="L361"/>
  <c r="L362"/>
  <c r="L363"/>
  <c r="L364"/>
  <c r="J364"/>
  <c r="L365"/>
  <c r="L366"/>
  <c r="L367"/>
  <c r="L368"/>
  <c r="J368"/>
  <c r="L369"/>
  <c r="L370"/>
  <c r="L371"/>
  <c r="L372"/>
  <c r="T372"/>
  <c r="J372"/>
  <c r="L373"/>
  <c r="L374"/>
  <c r="L375"/>
  <c r="L376"/>
  <c r="J376"/>
  <c r="L377"/>
  <c r="L378"/>
  <c r="L379"/>
  <c r="L380"/>
  <c r="J380"/>
  <c r="L381"/>
  <c r="L382"/>
  <c r="L383"/>
  <c r="L384"/>
  <c r="L385"/>
  <c r="L386"/>
  <c r="L387"/>
  <c r="L388"/>
  <c r="J388"/>
  <c r="L389"/>
  <c r="L390"/>
  <c r="L391"/>
  <c r="L392"/>
  <c r="L393"/>
  <c r="L394"/>
  <c r="L395"/>
  <c r="L396"/>
  <c r="T396"/>
  <c r="J396"/>
  <c r="L397"/>
  <c r="L398"/>
  <c r="L399"/>
  <c r="L400"/>
  <c r="J400"/>
  <c r="L401"/>
  <c r="L402"/>
  <c r="L403"/>
  <c r="L404"/>
  <c r="T404"/>
  <c r="J404"/>
  <c r="L405"/>
  <c r="L406"/>
  <c r="L407"/>
  <c r="L408"/>
  <c r="J408"/>
  <c r="L409"/>
  <c r="L410"/>
  <c r="L411"/>
  <c r="L412"/>
  <c r="J412"/>
  <c r="L413"/>
  <c r="L414"/>
  <c r="L415"/>
  <c r="L416"/>
  <c r="J416"/>
  <c r="L417"/>
  <c r="L418"/>
  <c r="L419"/>
  <c r="L420"/>
  <c r="T420"/>
  <c r="J420"/>
  <c r="L421"/>
  <c r="L422"/>
  <c r="L423"/>
  <c r="L424"/>
  <c r="J424"/>
  <c r="L425"/>
  <c r="L426"/>
  <c r="L427"/>
  <c r="L428"/>
  <c r="J428"/>
  <c r="L429"/>
  <c r="L430"/>
  <c r="L431"/>
  <c r="L432"/>
  <c r="J432"/>
  <c r="L433"/>
  <c r="L434"/>
  <c r="L435"/>
  <c r="L436"/>
  <c r="T436"/>
  <c r="J436"/>
  <c r="L437"/>
  <c r="L438"/>
  <c r="L439"/>
  <c r="L440"/>
  <c r="J440"/>
  <c r="L441"/>
  <c r="L442"/>
  <c r="L443"/>
  <c r="L444"/>
  <c r="J444"/>
  <c r="L445"/>
  <c r="L446"/>
  <c r="L447"/>
  <c r="L448"/>
  <c r="J448"/>
  <c r="L449"/>
  <c r="L450"/>
  <c r="L451"/>
  <c r="L452"/>
  <c r="T452"/>
  <c r="J452"/>
  <c r="L453"/>
  <c r="L454"/>
  <c r="L455"/>
  <c r="L456"/>
  <c r="J456"/>
  <c r="L457"/>
  <c r="L458"/>
  <c r="L459"/>
  <c r="L460"/>
  <c r="J460"/>
  <c r="L461"/>
  <c r="L462"/>
  <c r="L463"/>
  <c r="L464"/>
  <c r="J464"/>
  <c r="L465"/>
  <c r="L466"/>
  <c r="L467"/>
  <c r="L468"/>
  <c r="J468"/>
  <c r="L469"/>
  <c r="L470"/>
  <c r="L471"/>
  <c r="L472"/>
  <c r="J472"/>
  <c r="L473"/>
  <c r="L474"/>
  <c r="L475"/>
  <c r="L476"/>
  <c r="J476"/>
  <c r="L477"/>
  <c r="L478"/>
  <c r="L479"/>
  <c r="L480"/>
  <c r="J480"/>
  <c r="L481"/>
  <c r="L482"/>
  <c r="L483"/>
  <c r="L484"/>
  <c r="T484"/>
  <c r="J484"/>
  <c r="L485"/>
  <c r="L486"/>
  <c r="L487"/>
  <c r="L488"/>
  <c r="L489"/>
  <c r="L490"/>
  <c r="L491"/>
  <c r="L492"/>
  <c r="J492"/>
  <c r="L493"/>
  <c r="L494"/>
  <c r="L495"/>
  <c r="L496"/>
  <c r="J496"/>
  <c r="L497"/>
  <c r="L498"/>
  <c r="L499"/>
  <c r="L500"/>
  <c r="J500"/>
  <c r="L501"/>
  <c r="L502"/>
  <c r="L503"/>
  <c r="L504"/>
  <c r="J504"/>
  <c r="L505"/>
  <c r="L506"/>
  <c r="L507"/>
  <c r="L508"/>
  <c r="L509"/>
  <c r="L510"/>
  <c r="L511"/>
  <c r="L512"/>
  <c r="T512"/>
  <c r="J512"/>
  <c r="L513"/>
  <c r="L514"/>
  <c r="L515"/>
  <c r="L516"/>
  <c r="T516"/>
  <c r="J516"/>
  <c r="L517"/>
  <c r="L518"/>
  <c r="L519"/>
  <c r="L520"/>
  <c r="J520"/>
  <c r="L521"/>
  <c r="L522"/>
  <c r="L523"/>
  <c r="L524"/>
  <c r="J524"/>
  <c r="L525"/>
  <c r="L526"/>
  <c r="L527"/>
  <c r="L528"/>
  <c r="L529"/>
  <c r="L530"/>
  <c r="L531"/>
  <c r="L532"/>
  <c r="J532"/>
  <c r="L533"/>
  <c r="L534"/>
  <c r="L535"/>
  <c r="L536"/>
  <c r="J536"/>
  <c r="L537"/>
  <c r="L538"/>
  <c r="L539"/>
  <c r="L540"/>
  <c r="T540"/>
  <c r="J540"/>
  <c r="L541"/>
  <c r="L542"/>
  <c r="L543"/>
  <c r="L544"/>
  <c r="T544"/>
  <c r="J544"/>
  <c r="L545"/>
  <c r="L546"/>
  <c r="L547"/>
  <c r="L548"/>
  <c r="T548"/>
  <c r="J548"/>
  <c r="L549"/>
  <c r="L550"/>
  <c r="L551"/>
  <c r="L552"/>
  <c r="J552"/>
  <c r="L553"/>
  <c r="L554"/>
  <c r="L555"/>
  <c r="L556"/>
  <c r="J556"/>
  <c r="L557"/>
  <c r="L558"/>
  <c r="L559"/>
  <c r="L560"/>
  <c r="J560"/>
  <c r="L561"/>
  <c r="L562"/>
  <c r="L563"/>
  <c r="L564"/>
  <c r="T564"/>
  <c r="J564"/>
  <c r="L565"/>
  <c r="L566"/>
  <c r="L567"/>
  <c r="L568"/>
  <c r="J568"/>
  <c r="L569"/>
  <c r="L570"/>
  <c r="L571"/>
  <c r="L572"/>
  <c r="J572"/>
  <c r="L573"/>
  <c r="L574"/>
  <c r="L575"/>
  <c r="L576"/>
  <c r="J576"/>
  <c r="L577"/>
  <c r="L578"/>
  <c r="L579"/>
  <c r="L580"/>
  <c r="L581"/>
  <c r="L582"/>
  <c r="L583"/>
  <c r="L584"/>
  <c r="J584"/>
  <c r="L585"/>
  <c r="L586"/>
  <c r="L587"/>
  <c r="L588"/>
  <c r="T588"/>
  <c r="J588"/>
  <c r="L589"/>
  <c r="L590"/>
  <c r="L591"/>
  <c r="L592"/>
  <c r="L593"/>
  <c r="L594"/>
  <c r="L595"/>
  <c r="L596"/>
  <c r="T596"/>
  <c r="J596"/>
  <c r="L597"/>
  <c r="L598"/>
  <c r="L599"/>
  <c r="L600"/>
  <c r="T600"/>
  <c r="J600"/>
  <c r="L601"/>
  <c r="L602"/>
  <c r="L603"/>
  <c r="L604"/>
  <c r="T604"/>
  <c r="J604"/>
  <c r="L605"/>
  <c r="L606"/>
  <c r="L607"/>
  <c r="L608"/>
  <c r="J608"/>
  <c r="L609"/>
  <c r="L610"/>
  <c r="L611"/>
  <c r="L612"/>
  <c r="T612"/>
  <c r="J612"/>
  <c r="L613"/>
  <c r="L614"/>
  <c r="L615"/>
  <c r="L616"/>
  <c r="J616"/>
  <c r="L617"/>
  <c r="L618"/>
  <c r="L619"/>
  <c r="L620"/>
  <c r="J620"/>
  <c r="L621"/>
  <c r="L622"/>
  <c r="L623"/>
  <c r="L624"/>
  <c r="J624"/>
  <c r="L625"/>
  <c r="L626"/>
  <c r="L627"/>
  <c r="L628"/>
  <c r="T628"/>
  <c r="J628"/>
  <c r="L629"/>
  <c r="L630"/>
  <c r="L631"/>
  <c r="L632"/>
  <c r="L633"/>
  <c r="L634"/>
  <c r="L635"/>
  <c r="L636"/>
  <c r="J636"/>
  <c r="L637"/>
  <c r="L638"/>
  <c r="L639"/>
  <c r="L640"/>
  <c r="J640"/>
  <c r="L641"/>
  <c r="L642"/>
  <c r="L643"/>
  <c r="L644"/>
  <c r="T644"/>
  <c r="J644"/>
  <c r="L645"/>
  <c r="L646"/>
  <c r="L647"/>
  <c r="L648"/>
  <c r="J648"/>
  <c r="L649"/>
  <c r="L650"/>
  <c r="L651"/>
  <c r="L652"/>
  <c r="J652"/>
  <c r="L653"/>
  <c r="L654"/>
  <c r="L655"/>
  <c r="L656"/>
  <c r="J656"/>
  <c r="L657"/>
  <c r="L658"/>
  <c r="L659"/>
  <c r="L660"/>
  <c r="L661"/>
  <c r="L662"/>
  <c r="L663"/>
  <c r="L664"/>
  <c r="J664"/>
  <c r="L665"/>
  <c r="L666"/>
  <c r="L667"/>
  <c r="L668"/>
  <c r="J668"/>
  <c r="L669"/>
  <c r="L670"/>
  <c r="L671"/>
  <c r="L672"/>
  <c r="J672"/>
  <c r="L673"/>
  <c r="L674"/>
  <c r="L675"/>
  <c r="L676"/>
  <c r="J676"/>
  <c r="L677"/>
  <c r="L678"/>
  <c r="L679"/>
  <c r="L680"/>
  <c r="J680"/>
  <c r="L681"/>
  <c r="L682"/>
  <c r="L683"/>
  <c r="L684"/>
  <c r="L685"/>
  <c r="L686"/>
  <c r="L687"/>
  <c r="L688"/>
  <c r="J688"/>
  <c r="L689"/>
  <c r="L690"/>
  <c r="L691"/>
  <c r="L692"/>
  <c r="L693"/>
  <c r="L694"/>
  <c r="L695"/>
  <c r="L696"/>
  <c r="J696"/>
  <c r="L697"/>
  <c r="L698"/>
  <c r="L699"/>
  <c r="L700"/>
  <c r="J700"/>
  <c r="L701"/>
  <c r="L702"/>
  <c r="L703"/>
  <c r="L704"/>
  <c r="J704"/>
  <c r="L705"/>
  <c r="L706"/>
  <c r="L707"/>
  <c r="L708"/>
  <c r="T708"/>
  <c r="J708"/>
  <c r="L709"/>
  <c r="L710"/>
  <c r="L711"/>
  <c r="L712"/>
  <c r="J712"/>
  <c r="L713"/>
  <c r="L714"/>
  <c r="L715"/>
  <c r="L716"/>
  <c r="J716"/>
  <c r="L717"/>
  <c r="L718"/>
  <c r="L719"/>
  <c r="L720"/>
  <c r="J720"/>
  <c r="L721"/>
  <c r="L722"/>
  <c r="L723"/>
  <c r="L724"/>
  <c r="J724"/>
  <c r="L725"/>
  <c r="L726"/>
  <c r="L727"/>
  <c r="L728"/>
  <c r="J728"/>
  <c r="L729"/>
  <c r="L730"/>
  <c r="L731"/>
  <c r="L732"/>
  <c r="J732"/>
  <c r="L733"/>
  <c r="L734"/>
  <c r="L735"/>
  <c r="L736"/>
  <c r="J736"/>
  <c r="L737"/>
  <c r="L738"/>
  <c r="L739"/>
  <c r="L740"/>
  <c r="L741"/>
  <c r="L742"/>
  <c r="L743"/>
  <c r="L744"/>
  <c r="J744"/>
  <c r="L745"/>
  <c r="L746"/>
  <c r="L747"/>
  <c r="L748"/>
  <c r="J748"/>
  <c r="L749"/>
  <c r="L750"/>
  <c r="L751"/>
  <c r="L752"/>
  <c r="J752"/>
  <c r="L753"/>
  <c r="L754"/>
  <c r="L755"/>
  <c r="L756"/>
  <c r="J756"/>
  <c r="L757"/>
  <c r="L758"/>
  <c r="L759"/>
  <c r="L760"/>
  <c r="J760"/>
  <c r="L761"/>
  <c r="L762"/>
  <c r="L763"/>
  <c r="L764"/>
  <c r="J764"/>
  <c r="L765"/>
  <c r="L766"/>
  <c r="L767"/>
  <c r="L768"/>
  <c r="J768"/>
  <c r="L769"/>
  <c r="L770"/>
  <c r="L771"/>
  <c r="L772"/>
  <c r="J772"/>
  <c r="L773"/>
  <c r="L774"/>
  <c r="L775"/>
  <c r="L776"/>
  <c r="J776"/>
  <c r="L777"/>
  <c r="L778"/>
  <c r="L779"/>
  <c r="L780"/>
  <c r="J780"/>
  <c r="L781"/>
  <c r="L782"/>
  <c r="L783"/>
  <c r="L784"/>
  <c r="J784"/>
  <c r="L785"/>
  <c r="L786"/>
  <c r="L787"/>
  <c r="L788"/>
  <c r="J788"/>
  <c r="L789"/>
  <c r="L790"/>
  <c r="L791"/>
  <c r="L792"/>
  <c r="J792"/>
  <c r="L793"/>
  <c r="L794"/>
  <c r="L795"/>
  <c r="L796"/>
  <c r="J796"/>
  <c r="L797"/>
  <c r="L798"/>
  <c r="L799"/>
  <c r="L800"/>
  <c r="J800"/>
  <c r="L801"/>
  <c r="L802"/>
  <c r="L803"/>
  <c r="L804"/>
  <c r="J804"/>
  <c r="L805"/>
  <c r="L806"/>
  <c r="L807"/>
  <c r="L808"/>
  <c r="J808"/>
  <c r="L809"/>
  <c r="L810"/>
  <c r="L811"/>
  <c r="L812"/>
  <c r="J812"/>
  <c r="L813"/>
  <c r="L814"/>
  <c r="L815"/>
  <c r="L816"/>
  <c r="J816"/>
  <c r="L817"/>
  <c r="L818"/>
  <c r="L819"/>
  <c r="L820"/>
  <c r="J820"/>
  <c r="L821"/>
  <c r="L822"/>
  <c r="L823"/>
  <c r="L824"/>
  <c r="J824"/>
  <c r="L825"/>
  <c r="L826"/>
  <c r="L827"/>
  <c r="L828"/>
  <c r="J828"/>
  <c r="L829"/>
  <c r="L830"/>
  <c r="L831"/>
  <c r="L832"/>
  <c r="J832"/>
  <c r="L833"/>
  <c r="L834"/>
  <c r="L835"/>
  <c r="L836"/>
  <c r="J836"/>
  <c r="L837"/>
  <c r="L838"/>
  <c r="L839"/>
  <c r="L840"/>
  <c r="J840"/>
  <c r="L841"/>
  <c r="L842"/>
  <c r="L843"/>
  <c r="L844"/>
  <c r="J844"/>
  <c r="L845"/>
  <c r="L846"/>
  <c r="L847"/>
  <c r="L848"/>
  <c r="J848"/>
  <c r="L849"/>
  <c r="L850"/>
  <c r="L851"/>
  <c r="L852"/>
  <c r="J852"/>
  <c r="L853"/>
  <c r="L854"/>
  <c r="L855"/>
  <c r="L856"/>
  <c r="J856"/>
  <c r="L857"/>
  <c r="L858"/>
  <c r="L859"/>
  <c r="L860"/>
  <c r="J860"/>
  <c r="L861"/>
  <c r="L862"/>
  <c r="L863"/>
  <c r="L864"/>
  <c r="J864"/>
  <c r="L865"/>
  <c r="L866"/>
  <c r="L867"/>
  <c r="L868"/>
  <c r="J868"/>
  <c r="L869"/>
  <c r="L870"/>
  <c r="L871"/>
  <c r="L872"/>
  <c r="J872"/>
  <c r="L873"/>
  <c r="L874"/>
  <c r="L875"/>
  <c r="L876"/>
  <c r="J876"/>
  <c r="L877"/>
  <c r="L878"/>
  <c r="L879"/>
  <c r="L880"/>
  <c r="J880"/>
  <c r="L881"/>
  <c r="L882"/>
  <c r="L883"/>
  <c r="L884"/>
  <c r="J884"/>
  <c r="L885"/>
  <c r="L886"/>
  <c r="L887"/>
  <c r="L888"/>
  <c r="J888"/>
  <c r="L889"/>
  <c r="L890"/>
  <c r="L891"/>
  <c r="L892"/>
  <c r="J892"/>
  <c r="L893"/>
  <c r="L894"/>
  <c r="L895"/>
  <c r="L896"/>
  <c r="J896"/>
  <c r="L897"/>
  <c r="L898"/>
  <c r="L899"/>
  <c r="L900"/>
  <c r="L901"/>
  <c r="L902"/>
  <c r="L903"/>
  <c r="L904"/>
  <c r="J904"/>
  <c r="L905"/>
  <c r="L906"/>
  <c r="L907"/>
  <c r="L908"/>
  <c r="J908"/>
  <c r="L909"/>
  <c r="L910"/>
  <c r="L911"/>
  <c r="L912"/>
  <c r="J912"/>
  <c r="L913"/>
  <c r="L914"/>
  <c r="L915"/>
  <c r="L916"/>
  <c r="J916"/>
  <c r="L917"/>
  <c r="L918"/>
  <c r="L919"/>
  <c r="L920"/>
  <c r="T920"/>
  <c r="J920"/>
  <c r="L921"/>
  <c r="L922"/>
  <c r="L923"/>
  <c r="L924"/>
  <c r="T924"/>
  <c r="J924"/>
  <c r="L925"/>
  <c r="L926"/>
  <c r="L927"/>
  <c r="L928"/>
  <c r="T928"/>
  <c r="J928"/>
  <c r="L929"/>
  <c r="L930"/>
  <c r="L931"/>
  <c r="L932"/>
  <c r="J932"/>
  <c r="L933"/>
  <c r="L934"/>
  <c r="L935"/>
  <c r="L936"/>
  <c r="J936"/>
  <c r="L937"/>
  <c r="L938"/>
  <c r="L939"/>
  <c r="L940"/>
  <c r="T940"/>
  <c r="J940"/>
  <c r="L941"/>
  <c r="L942"/>
  <c r="L943"/>
  <c r="L944"/>
  <c r="J944"/>
  <c r="L945"/>
  <c r="L946"/>
  <c r="L947"/>
  <c r="L948"/>
  <c r="L949"/>
  <c r="L950"/>
  <c r="L951"/>
  <c r="L952"/>
  <c r="T952"/>
  <c r="J952"/>
  <c r="L953"/>
  <c r="L954"/>
  <c r="L955"/>
  <c r="L956"/>
  <c r="T956"/>
  <c r="J956"/>
  <c r="L957"/>
  <c r="L958"/>
  <c r="L959"/>
  <c r="L960"/>
  <c r="T960"/>
  <c r="J960"/>
  <c r="L961"/>
  <c r="L962"/>
  <c r="L963"/>
  <c r="L964"/>
  <c r="T964"/>
  <c r="J964"/>
  <c r="L965"/>
  <c r="L966"/>
  <c r="L967"/>
  <c r="L968"/>
  <c r="L969"/>
  <c r="L970"/>
  <c r="L971"/>
  <c r="L972"/>
  <c r="T972"/>
  <c r="J972"/>
  <c r="L973"/>
  <c r="L974"/>
  <c r="L975"/>
  <c r="L976"/>
  <c r="T976"/>
  <c r="J976"/>
  <c r="L977"/>
  <c r="L978"/>
  <c r="L979"/>
  <c r="L980"/>
  <c r="T980"/>
  <c r="J980"/>
  <c r="L981"/>
  <c r="L982"/>
  <c r="L983"/>
  <c r="L984"/>
  <c r="T984"/>
  <c r="J984"/>
  <c r="L985"/>
  <c r="L986"/>
  <c r="L987"/>
  <c r="L988"/>
  <c r="J988"/>
  <c r="L989"/>
  <c r="L990"/>
  <c r="L991"/>
  <c r="L992"/>
  <c r="J992"/>
  <c r="L993"/>
  <c r="L994"/>
  <c r="L995"/>
  <c r="L996"/>
  <c r="J996"/>
  <c r="L997"/>
  <c r="L998"/>
  <c r="L999"/>
  <c r="L1000"/>
  <c r="J1000"/>
  <c r="L1001"/>
  <c r="L1002"/>
  <c r="L1003"/>
  <c r="L1004"/>
  <c r="J1004"/>
  <c r="L1005"/>
  <c r="L1006"/>
  <c r="L1007"/>
  <c r="L1008"/>
  <c r="J1008"/>
  <c r="L1009"/>
  <c r="L1010"/>
  <c r="L1011"/>
  <c r="L1012"/>
  <c r="L1013"/>
  <c r="L1014"/>
  <c r="L1015"/>
  <c r="L1016"/>
  <c r="L1017"/>
  <c r="L1018"/>
  <c r="L1019"/>
  <c r="L1020"/>
  <c r="T1020"/>
  <c r="J1020"/>
  <c r="L1021"/>
  <c r="N4"/>
  <c r="L4"/>
  <c r="S989"/>
  <c r="S987"/>
  <c r="S985"/>
  <c r="S984"/>
  <c r="S983"/>
  <c r="S982"/>
  <c r="S981"/>
  <c r="S980"/>
  <c r="S979"/>
  <c r="S978"/>
  <c r="S977"/>
  <c r="S976"/>
  <c r="S975"/>
  <c r="S973"/>
  <c r="S972"/>
  <c r="S971"/>
  <c r="S970"/>
  <c r="S969"/>
  <c r="S968"/>
  <c r="S967"/>
  <c r="S966"/>
  <c r="S965"/>
  <c r="S964"/>
  <c r="S963"/>
  <c r="S962"/>
  <c r="S961"/>
  <c r="S960"/>
  <c r="S959"/>
  <c r="S958"/>
  <c r="S957"/>
  <c r="S956"/>
  <c r="S955"/>
  <c r="S954"/>
  <c r="S952"/>
  <c r="S951"/>
  <c r="S950"/>
  <c r="S949"/>
  <c r="S948"/>
  <c r="S947"/>
  <c r="S946"/>
  <c r="S945"/>
  <c r="S944"/>
  <c r="S943"/>
  <c r="S942"/>
  <c r="S941"/>
  <c r="S940"/>
  <c r="S939"/>
  <c r="S938"/>
  <c r="S936"/>
  <c r="S935"/>
  <c r="S934"/>
  <c r="S933"/>
  <c r="S932"/>
  <c r="S931"/>
  <c r="S930"/>
  <c r="S929"/>
  <c r="S928"/>
  <c r="S927"/>
  <c r="S926"/>
  <c r="S925"/>
  <c r="S924"/>
  <c r="S923"/>
  <c r="S922"/>
  <c r="S921"/>
  <c r="S920"/>
  <c r="S919"/>
  <c r="S918"/>
  <c r="S917"/>
  <c r="S916"/>
  <c r="S915"/>
  <c r="S914"/>
  <c r="S913"/>
  <c r="S912"/>
  <c r="S911"/>
  <c r="S910"/>
  <c r="S909"/>
  <c r="S908"/>
  <c r="S907"/>
  <c r="S906"/>
  <c r="S905"/>
  <c r="S904"/>
  <c r="S903"/>
  <c r="S902"/>
  <c r="S901"/>
  <c r="S900"/>
  <c r="S899"/>
  <c r="S898"/>
  <c r="S897"/>
  <c r="S896"/>
  <c r="S895"/>
  <c r="S889"/>
  <c r="S888"/>
  <c r="S887"/>
  <c r="S886"/>
  <c r="S885"/>
  <c r="S884"/>
  <c r="S883"/>
  <c r="S882"/>
  <c r="S881"/>
  <c r="S880"/>
  <c r="S879"/>
  <c r="S878"/>
  <c r="S876"/>
  <c r="S875"/>
  <c r="S874"/>
  <c r="S873"/>
  <c r="S872"/>
  <c r="S871"/>
  <c r="S867"/>
  <c r="S866"/>
  <c r="S865"/>
  <c r="S864"/>
  <c r="S863"/>
  <c r="S862"/>
  <c r="S861"/>
  <c r="S860"/>
  <c r="S859"/>
  <c r="S858"/>
  <c r="S857"/>
  <c r="S856"/>
  <c r="S855"/>
  <c r="S854"/>
  <c r="S853"/>
  <c r="S852"/>
  <c r="S851"/>
  <c r="S850"/>
  <c r="S849"/>
  <c r="S848"/>
  <c r="S847"/>
  <c r="S846"/>
  <c r="S845"/>
  <c r="S844"/>
  <c r="S843"/>
  <c r="S842"/>
  <c r="S841"/>
  <c r="S840"/>
  <c r="S839"/>
  <c r="S838"/>
  <c r="S837"/>
  <c r="S836"/>
  <c r="S835"/>
  <c r="S834"/>
  <c r="S833"/>
  <c r="S832"/>
  <c r="S831"/>
  <c r="S830"/>
  <c r="S829"/>
  <c r="S828"/>
  <c r="S827"/>
  <c r="S826"/>
  <c r="S825"/>
  <c r="S824"/>
  <c r="S823"/>
  <c r="S822"/>
  <c r="S821"/>
  <c r="S820"/>
  <c r="S819"/>
  <c r="S818"/>
  <c r="S817"/>
  <c r="S816"/>
  <c r="S815"/>
  <c r="S814"/>
  <c r="S813"/>
  <c r="S812"/>
  <c r="S811"/>
  <c r="S810"/>
  <c r="S809"/>
  <c r="S808"/>
  <c r="S807"/>
  <c r="S806"/>
  <c r="S805"/>
  <c r="S804"/>
  <c r="S803"/>
  <c r="S802"/>
  <c r="S801"/>
  <c r="S800"/>
  <c r="S799"/>
  <c r="S798"/>
  <c r="S797"/>
  <c r="S796"/>
  <c r="S795"/>
  <c r="S794"/>
  <c r="S793"/>
  <c r="S792"/>
  <c r="S791"/>
  <c r="S790"/>
  <c r="S789"/>
  <c r="S788"/>
  <c r="S787"/>
  <c r="S786"/>
  <c r="S785"/>
  <c r="S784"/>
  <c r="S783"/>
  <c r="S782"/>
  <c r="S781"/>
  <c r="S780"/>
  <c r="S779"/>
  <c r="S778"/>
  <c r="S777"/>
  <c r="S776"/>
  <c r="S775"/>
  <c r="S774"/>
  <c r="S773"/>
  <c r="S772"/>
  <c r="S770"/>
  <c r="S761"/>
  <c r="S758"/>
  <c r="S756"/>
  <c r="S755"/>
  <c r="S754"/>
  <c r="S753"/>
  <c r="S752"/>
  <c r="S751"/>
  <c r="S750"/>
  <c r="S749"/>
  <c r="S747"/>
  <c r="S744"/>
  <c r="S743"/>
  <c r="S742"/>
  <c r="S740"/>
  <c r="S739"/>
  <c r="S738"/>
  <c r="S737"/>
  <c r="S736"/>
  <c r="S735"/>
  <c r="S734"/>
  <c r="S733"/>
  <c r="S732"/>
  <c r="S731"/>
  <c r="S730"/>
  <c r="S729"/>
  <c r="S728"/>
  <c r="S727"/>
  <c r="S726"/>
  <c r="S725"/>
  <c r="S724"/>
  <c r="S723"/>
  <c r="S722"/>
  <c r="S721"/>
  <c r="S720"/>
  <c r="S719"/>
  <c r="S718"/>
  <c r="S717"/>
  <c r="S716"/>
  <c r="S715"/>
  <c r="S714"/>
  <c r="S713"/>
  <c r="S712"/>
  <c r="S711"/>
  <c r="S710"/>
  <c r="S709"/>
  <c r="S708"/>
  <c r="S707"/>
  <c r="S706"/>
  <c r="S705"/>
  <c r="S704"/>
  <c r="S703"/>
  <c r="S702"/>
  <c r="S701"/>
  <c r="S700"/>
  <c r="S699"/>
  <c r="S698"/>
  <c r="S697"/>
  <c r="S696"/>
  <c r="S695"/>
  <c r="S694"/>
  <c r="S693"/>
  <c r="S666"/>
  <c r="S663"/>
  <c r="S662"/>
  <c r="S661"/>
  <c r="S659"/>
  <c r="S658"/>
  <c r="S657"/>
  <c r="S656"/>
  <c r="S655"/>
  <c r="S654"/>
  <c r="S653"/>
  <c r="S652"/>
  <c r="S651"/>
  <c r="S650"/>
  <c r="S649"/>
  <c r="S648"/>
  <c r="S647"/>
  <c r="S646"/>
  <c r="S645"/>
  <c r="S644"/>
  <c r="S643"/>
  <c r="S642"/>
  <c r="S641"/>
  <c r="S640"/>
  <c r="S639"/>
  <c r="S638"/>
  <c r="S637"/>
  <c r="S636"/>
  <c r="S635"/>
  <c r="S634"/>
  <c r="S633"/>
  <c r="S632"/>
  <c r="S631"/>
  <c r="S630"/>
  <c r="S629"/>
  <c r="S628"/>
  <c r="S627"/>
  <c r="S626"/>
  <c r="S625"/>
  <c r="S624"/>
  <c r="S623"/>
  <c r="S622"/>
  <c r="S621"/>
  <c r="S620"/>
  <c r="S619"/>
  <c r="S617"/>
  <c r="S616"/>
  <c r="S615"/>
  <c r="S614"/>
  <c r="S613"/>
  <c r="S612"/>
  <c r="S611"/>
  <c r="S610"/>
  <c r="S609"/>
  <c r="S608"/>
  <c r="S607"/>
  <c r="S606"/>
  <c r="S605"/>
  <c r="S604"/>
  <c r="S603"/>
  <c r="S602"/>
  <c r="S601"/>
  <c r="S600"/>
  <c r="S599"/>
  <c r="S598"/>
  <c r="S597"/>
  <c r="S596"/>
  <c r="S595"/>
  <c r="S594"/>
  <c r="S593"/>
  <c r="S592"/>
  <c r="S591"/>
  <c r="S590"/>
  <c r="S589"/>
  <c r="S588"/>
  <c r="S587"/>
  <c r="S586"/>
  <c r="S585"/>
  <c r="S584"/>
  <c r="S583"/>
  <c r="S582"/>
  <c r="S581"/>
  <c r="S580"/>
  <c r="S579"/>
  <c r="S578"/>
  <c r="S577"/>
  <c r="S576"/>
  <c r="S575"/>
  <c r="S574"/>
  <c r="S573"/>
  <c r="S572"/>
  <c r="S571"/>
  <c r="S570"/>
  <c r="S569"/>
  <c r="S568"/>
  <c r="S567"/>
  <c r="S566"/>
  <c r="S565"/>
  <c r="S564"/>
  <c r="S563"/>
  <c r="S562"/>
  <c r="S561"/>
  <c r="S560"/>
  <c r="S559"/>
  <c r="S558"/>
  <c r="S556"/>
  <c r="S555"/>
  <c r="S554"/>
  <c r="S553"/>
  <c r="S552"/>
  <c r="S551"/>
  <c r="S550"/>
  <c r="S549"/>
  <c r="S548"/>
  <c r="S547"/>
  <c r="S546"/>
  <c r="S545"/>
  <c r="S544"/>
  <c r="S543"/>
  <c r="S542"/>
  <c r="S541"/>
  <c r="S540"/>
  <c r="S539"/>
  <c r="S538"/>
  <c r="S537"/>
  <c r="S536"/>
  <c r="S534"/>
  <c r="S533"/>
  <c r="S531"/>
  <c r="S530"/>
  <c r="S529"/>
  <c r="S528"/>
  <c r="S527"/>
  <c r="S523"/>
  <c r="S522"/>
  <c r="S521"/>
  <c r="S520"/>
  <c r="S519"/>
  <c r="S518"/>
  <c r="S517"/>
  <c r="S516"/>
  <c r="S515"/>
  <c r="S514"/>
  <c r="S513"/>
  <c r="S512"/>
  <c r="S511"/>
  <c r="S510"/>
  <c r="S509"/>
  <c r="S508"/>
  <c r="S507"/>
  <c r="S506"/>
  <c r="S505"/>
  <c r="S504"/>
  <c r="S503"/>
  <c r="S502"/>
  <c r="S501"/>
  <c r="S500"/>
  <c r="S499"/>
  <c r="S498"/>
  <c r="S497"/>
  <c r="S496"/>
  <c r="S495"/>
  <c r="S494"/>
  <c r="S493"/>
  <c r="S492"/>
  <c r="S491"/>
  <c r="S490"/>
  <c r="S489"/>
  <c r="S488"/>
  <c r="S487"/>
  <c r="S486"/>
  <c r="S485"/>
  <c r="S484"/>
  <c r="S483"/>
  <c r="S482"/>
  <c r="S481"/>
  <c r="S480"/>
  <c r="S479"/>
  <c r="S478"/>
  <c r="S477"/>
  <c r="S476"/>
  <c r="S475"/>
  <c r="S474"/>
  <c r="S473"/>
  <c r="S472"/>
  <c r="S471"/>
  <c r="S470"/>
  <c r="S469"/>
  <c r="S468"/>
  <c r="S467"/>
  <c r="S466"/>
  <c r="S465"/>
  <c r="S464"/>
  <c r="S463"/>
  <c r="S462"/>
  <c r="S461"/>
  <c r="S460"/>
  <c r="S459"/>
  <c r="S458"/>
  <c r="S457"/>
  <c r="S456"/>
  <c r="S455"/>
  <c r="S454"/>
  <c r="S453"/>
  <c r="S452"/>
  <c r="S451"/>
  <c r="S450"/>
  <c r="S449"/>
  <c r="S448"/>
  <c r="S447"/>
  <c r="S446"/>
  <c r="S445"/>
  <c r="S444"/>
  <c r="S443"/>
  <c r="S442"/>
  <c r="S441"/>
  <c r="S440"/>
  <c r="S439"/>
  <c r="S438"/>
  <c r="S437"/>
  <c r="S436"/>
  <c r="S435"/>
  <c r="S434"/>
  <c r="S433"/>
  <c r="S432"/>
  <c r="S431"/>
  <c r="S430"/>
  <c r="S429"/>
  <c r="S427"/>
  <c r="S426"/>
  <c r="S425"/>
  <c r="S424"/>
  <c r="S423"/>
  <c r="S422"/>
  <c r="S421"/>
  <c r="S420"/>
  <c r="S419"/>
  <c r="S418"/>
  <c r="S417"/>
  <c r="S414"/>
  <c r="S413"/>
  <c r="S412"/>
  <c r="S411"/>
  <c r="S410"/>
  <c r="S409"/>
  <c r="S408"/>
  <c r="S407"/>
  <c r="S406"/>
  <c r="S405"/>
  <c r="S404"/>
  <c r="S403"/>
  <c r="S402"/>
  <c r="S401"/>
  <c r="S400"/>
  <c r="S399"/>
  <c r="S398"/>
  <c r="S397"/>
  <c r="S396"/>
  <c r="S395"/>
  <c r="S394"/>
  <c r="S393"/>
  <c r="S392"/>
  <c r="S391"/>
  <c r="S390"/>
  <c r="S389"/>
  <c r="S388"/>
  <c r="S386"/>
  <c r="S385"/>
  <c r="S384"/>
  <c r="S383"/>
  <c r="S382"/>
  <c r="S381"/>
  <c r="S380"/>
  <c r="S379"/>
  <c r="S378"/>
  <c r="S377"/>
  <c r="S376"/>
  <c r="S375"/>
  <c r="S374"/>
  <c r="S373"/>
  <c r="S372"/>
  <c r="S371"/>
  <c r="S370"/>
  <c r="S369"/>
  <c r="S368"/>
  <c r="S367"/>
  <c r="S366"/>
  <c r="S365"/>
  <c r="S364"/>
  <c r="S363"/>
  <c r="S362"/>
  <c r="S361"/>
  <c r="S360"/>
  <c r="S359"/>
  <c r="S358"/>
  <c r="S357"/>
  <c r="S356"/>
  <c r="S355"/>
  <c r="S354"/>
  <c r="S353"/>
  <c r="S352"/>
  <c r="S351"/>
  <c r="S350"/>
  <c r="S349"/>
  <c r="S348"/>
  <c r="S347"/>
  <c r="S346"/>
  <c r="S345"/>
  <c r="S344"/>
  <c r="S343"/>
  <c r="S342"/>
  <c r="S341"/>
  <c r="S340"/>
  <c r="S339"/>
  <c r="S338"/>
  <c r="S337"/>
  <c r="S336"/>
  <c r="S335"/>
  <c r="S334"/>
  <c r="S333"/>
  <c r="S332"/>
  <c r="S331"/>
  <c r="S330"/>
  <c r="S329"/>
  <c r="S328"/>
  <c r="S327"/>
  <c r="S326"/>
  <c r="S325"/>
  <c r="S324"/>
  <c r="S323"/>
  <c r="S322"/>
  <c r="S321"/>
  <c r="S320"/>
  <c r="S319"/>
  <c r="S318"/>
  <c r="S317"/>
  <c r="S316"/>
  <c r="S315"/>
  <c r="S314"/>
  <c r="S313"/>
  <c r="S312"/>
  <c r="S311"/>
  <c r="S310"/>
  <c r="S309"/>
  <c r="S308"/>
  <c r="S307"/>
  <c r="S306"/>
  <c r="S305"/>
  <c r="S304"/>
  <c r="S303"/>
  <c r="S302"/>
  <c r="S301"/>
  <c r="S300"/>
  <c r="S299"/>
  <c r="S298"/>
  <c r="S297"/>
  <c r="S296"/>
  <c r="S295"/>
  <c r="S294"/>
  <c r="S293"/>
  <c r="S292"/>
  <c r="S291"/>
  <c r="S290"/>
  <c r="S289"/>
  <c r="S288"/>
  <c r="S287"/>
  <c r="S286"/>
  <c r="S285"/>
  <c r="S284"/>
  <c r="S283"/>
  <c r="S282"/>
  <c r="S281"/>
  <c r="S280"/>
  <c r="S279"/>
  <c r="S278"/>
  <c r="S275"/>
  <c r="S274"/>
  <c r="S273"/>
  <c r="S272"/>
  <c r="S271"/>
  <c r="S270"/>
  <c r="S263"/>
  <c r="S262"/>
  <c r="S261"/>
  <c r="S260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S241"/>
  <c r="S240"/>
  <c r="S239"/>
  <c r="S238"/>
  <c r="S237"/>
  <c r="S236"/>
  <c r="S235"/>
  <c r="S234"/>
  <c r="S233"/>
  <c r="S232"/>
  <c r="S231"/>
  <c r="S230"/>
  <c r="S229"/>
  <c r="S228"/>
  <c r="S227"/>
  <c r="S226"/>
  <c r="S225"/>
  <c r="S224"/>
  <c r="S223"/>
  <c r="S222"/>
  <c r="S221"/>
  <c r="S220"/>
  <c r="S219"/>
  <c r="S218"/>
  <c r="S217"/>
  <c r="S216"/>
  <c r="S215"/>
  <c r="S214"/>
  <c r="S213"/>
  <c r="S212"/>
  <c r="S211"/>
  <c r="S210"/>
  <c r="S209"/>
  <c r="S208"/>
  <c r="S207"/>
  <c r="S206"/>
  <c r="S205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R4"/>
  <c r="S1021"/>
  <c r="S1025"/>
  <c r="S1027"/>
  <c r="S1028"/>
  <c r="S1024"/>
  <c r="S1026"/>
  <c r="I1026"/>
  <c r="S1023"/>
  <c r="J999"/>
  <c r="J1009"/>
  <c r="J1005"/>
  <c r="J1001"/>
  <c r="J993"/>
  <c r="J953"/>
  <c r="J937"/>
  <c r="J869"/>
  <c r="J765"/>
  <c r="J685"/>
  <c r="J673"/>
  <c r="J665"/>
  <c r="J891"/>
  <c r="J767"/>
  <c r="J763"/>
  <c r="J691"/>
  <c r="J687"/>
  <c r="J683"/>
  <c r="J679"/>
  <c r="J675"/>
  <c r="J671"/>
  <c r="J535"/>
  <c r="J415"/>
  <c r="J387"/>
  <c r="J403"/>
  <c r="J759"/>
  <c r="J739"/>
  <c r="J699"/>
  <c r="J711"/>
  <c r="J695"/>
  <c r="J525"/>
  <c r="J632"/>
  <c r="J863"/>
  <c r="J977"/>
  <c r="J927"/>
  <c r="J795"/>
  <c r="J235"/>
  <c r="J655"/>
  <c r="J643"/>
  <c r="J13"/>
  <c r="J1011"/>
  <c r="J905"/>
  <c r="J813"/>
  <c r="J789"/>
  <c r="J409"/>
  <c r="J361"/>
  <c r="J935"/>
  <c r="J923"/>
  <c r="J907"/>
  <c r="J875"/>
  <c r="J859"/>
  <c r="J819"/>
  <c r="J627"/>
  <c r="J519"/>
  <c r="J503"/>
  <c r="J471"/>
  <c r="J255"/>
  <c r="J231"/>
  <c r="J933"/>
  <c r="J521"/>
  <c r="J369"/>
  <c r="J177"/>
  <c r="J457"/>
  <c r="J509"/>
  <c r="J373"/>
  <c r="J489"/>
  <c r="J397"/>
  <c r="J333"/>
  <c r="J740"/>
  <c r="J917"/>
  <c r="J725"/>
  <c r="J585"/>
  <c r="J545"/>
  <c r="J939"/>
  <c r="S1011"/>
  <c r="J743"/>
  <c r="J715"/>
  <c r="J703"/>
  <c r="J619"/>
  <c r="J611"/>
  <c r="J603"/>
  <c r="J587"/>
  <c r="J579"/>
  <c r="J571"/>
  <c r="J563"/>
  <c r="J555"/>
  <c r="J547"/>
  <c r="J539"/>
  <c r="J531"/>
  <c r="J487"/>
  <c r="J475"/>
  <c r="J463"/>
  <c r="J447"/>
  <c r="J383"/>
  <c r="J278"/>
  <c r="J713"/>
  <c r="J873"/>
  <c r="J825"/>
  <c r="J561"/>
  <c r="J337"/>
  <c r="J289"/>
  <c r="J141"/>
  <c r="J965"/>
  <c r="J957"/>
  <c r="J943"/>
  <c r="J931"/>
  <c r="J915"/>
  <c r="J815"/>
  <c r="J799"/>
  <c r="J791"/>
  <c r="J623"/>
  <c r="J527"/>
  <c r="J491"/>
  <c r="J483"/>
  <c r="J467"/>
  <c r="J459"/>
  <c r="J443"/>
  <c r="J435"/>
  <c r="J427"/>
  <c r="J419"/>
  <c r="J379"/>
  <c r="J371"/>
  <c r="J979"/>
  <c r="J885"/>
  <c r="J853"/>
  <c r="J537"/>
  <c r="J485"/>
  <c r="J421"/>
  <c r="J801"/>
  <c r="J1007"/>
  <c r="J893"/>
  <c r="J50"/>
  <c r="J201"/>
  <c r="J126"/>
  <c r="J963"/>
  <c r="J1019"/>
  <c r="J1003"/>
  <c r="J971"/>
  <c r="J951"/>
  <c r="J929"/>
  <c r="J921"/>
  <c r="J857"/>
  <c r="J809"/>
  <c r="J777"/>
  <c r="J697"/>
  <c r="J613"/>
  <c r="J593"/>
  <c r="J577"/>
  <c r="J497"/>
  <c r="J473"/>
  <c r="J277"/>
  <c r="J253"/>
  <c r="J513"/>
  <c r="J465"/>
  <c r="J975"/>
  <c r="J959"/>
  <c r="J469"/>
  <c r="J425"/>
  <c r="J941"/>
  <c r="J557"/>
  <c r="J533"/>
  <c r="J453"/>
  <c r="J592"/>
  <c r="J829"/>
  <c r="J227"/>
  <c r="J375"/>
  <c r="J423"/>
  <c r="J511"/>
  <c r="J887"/>
  <c r="J223"/>
  <c r="J239"/>
  <c r="J431"/>
  <c r="J651"/>
  <c r="J659"/>
  <c r="J723"/>
  <c r="J727"/>
  <c r="J731"/>
  <c r="J827"/>
  <c r="J831"/>
  <c r="J835"/>
  <c r="J847"/>
  <c r="J851"/>
  <c r="J987"/>
  <c r="J817"/>
  <c r="J781"/>
  <c r="J753"/>
  <c r="J721"/>
  <c r="J709"/>
  <c r="J701"/>
  <c r="J669"/>
  <c r="J625"/>
  <c r="J597"/>
  <c r="J581"/>
  <c r="J569"/>
  <c r="J565"/>
  <c r="J501"/>
  <c r="J493"/>
  <c r="J481"/>
  <c r="J461"/>
  <c r="J445"/>
  <c r="J437"/>
  <c r="J417"/>
  <c r="J381"/>
  <c r="J225"/>
  <c r="J684"/>
  <c r="J51"/>
  <c r="J87"/>
  <c r="J147"/>
  <c r="J183"/>
  <c r="J285"/>
  <c r="J309"/>
  <c r="J321"/>
  <c r="J343"/>
  <c r="J439"/>
  <c r="J637"/>
  <c r="J647"/>
  <c r="J755"/>
  <c r="J879"/>
  <c r="J911"/>
  <c r="J985"/>
  <c r="T839"/>
  <c r="J839"/>
  <c r="T787"/>
  <c r="J787"/>
  <c r="T783"/>
  <c r="J783"/>
  <c r="T271"/>
  <c r="J271"/>
  <c r="T171"/>
  <c r="J171"/>
  <c r="J7"/>
  <c r="J39"/>
  <c r="J47"/>
  <c r="J59"/>
  <c r="J67"/>
  <c r="J79"/>
  <c r="J95"/>
  <c r="J103"/>
  <c r="J139"/>
  <c r="J155"/>
  <c r="J163"/>
  <c r="J287"/>
  <c r="J367"/>
  <c r="J395"/>
  <c r="J903"/>
  <c r="J949"/>
  <c r="J913"/>
  <c r="J909"/>
  <c r="J897"/>
  <c r="J849"/>
  <c r="J833"/>
  <c r="J645"/>
  <c r="J633"/>
  <c r="J621"/>
  <c r="J605"/>
  <c r="J553"/>
  <c r="J541"/>
  <c r="J393"/>
  <c r="J389"/>
  <c r="J353"/>
  <c r="J341"/>
  <c r="J329"/>
  <c r="J317"/>
  <c r="J305"/>
  <c r="J185"/>
  <c r="J161"/>
  <c r="J157"/>
  <c r="J149"/>
  <c r="J117"/>
  <c r="J109"/>
  <c r="J101"/>
  <c r="J77"/>
  <c r="J69"/>
  <c r="J53"/>
  <c r="J45"/>
  <c r="J33"/>
  <c r="J17"/>
  <c r="S1017"/>
  <c r="S1013"/>
  <c r="S1022"/>
  <c r="S1014"/>
  <c r="S1018"/>
  <c r="S1019"/>
  <c r="S1020"/>
  <c r="T811"/>
  <c r="J811"/>
  <c r="T807"/>
  <c r="J807"/>
  <c r="T803"/>
  <c r="J803"/>
  <c r="T779"/>
  <c r="J779"/>
  <c r="T411"/>
  <c r="T407"/>
  <c r="J407"/>
  <c r="T275"/>
  <c r="J275"/>
  <c r="J267"/>
  <c r="T263"/>
  <c r="J263"/>
  <c r="T259"/>
  <c r="J259"/>
  <c r="T131"/>
  <c r="J131"/>
  <c r="T127"/>
  <c r="J127"/>
  <c r="T123"/>
  <c r="J123"/>
  <c r="T119"/>
  <c r="J119"/>
  <c r="T115"/>
  <c r="J115"/>
  <c r="T111"/>
  <c r="J111"/>
  <c r="T71"/>
  <c r="J71"/>
  <c r="S1012"/>
  <c r="J11"/>
  <c r="J15"/>
  <c r="J19"/>
  <c r="J23"/>
  <c r="J27"/>
  <c r="J31"/>
  <c r="J35"/>
  <c r="J43"/>
  <c r="J55"/>
  <c r="J63"/>
  <c r="J107"/>
  <c r="J187"/>
  <c r="J191"/>
  <c r="J199"/>
  <c r="J411"/>
  <c r="J631"/>
  <c r="J639"/>
  <c r="J871"/>
  <c r="J899"/>
  <c r="J945"/>
  <c r="J877"/>
  <c r="J861"/>
  <c r="J845"/>
  <c r="J793"/>
  <c r="J773"/>
  <c r="J737"/>
  <c r="J717"/>
  <c r="J705"/>
  <c r="J681"/>
  <c r="J617"/>
  <c r="J517"/>
  <c r="J429"/>
  <c r="J405"/>
  <c r="J357"/>
  <c r="J345"/>
  <c r="J313"/>
  <c r="J301"/>
  <c r="J293"/>
  <c r="J193"/>
  <c r="J189"/>
  <c r="J181"/>
  <c r="J153"/>
  <c r="J145"/>
  <c r="J137"/>
  <c r="J113"/>
  <c r="J97"/>
  <c r="J81"/>
  <c r="J73"/>
  <c r="J49"/>
  <c r="J41"/>
  <c r="J29"/>
  <c r="J9"/>
  <c r="J392"/>
  <c r="J508"/>
  <c r="T1016"/>
  <c r="J1016"/>
  <c r="T948"/>
  <c r="J948"/>
  <c r="T646"/>
  <c r="T881"/>
  <c r="J881"/>
  <c r="T528"/>
  <c r="J179"/>
  <c r="J451"/>
  <c r="J455"/>
  <c r="J495"/>
  <c r="J595"/>
  <c r="J384"/>
  <c r="J72"/>
  <c r="T1012"/>
  <c r="T968"/>
  <c r="J968"/>
  <c r="T902"/>
  <c r="J902"/>
  <c r="T846"/>
  <c r="J846"/>
  <c r="T818"/>
  <c r="J762"/>
  <c r="J678"/>
  <c r="J175"/>
  <c r="J207"/>
  <c r="J215"/>
  <c r="J243"/>
  <c r="J247"/>
  <c r="J251"/>
  <c r="J350"/>
  <c r="J438"/>
  <c r="J745"/>
  <c r="J741"/>
  <c r="J677"/>
  <c r="T729"/>
  <c r="J729"/>
  <c r="T653"/>
  <c r="J653"/>
  <c r="T449"/>
  <c r="J449"/>
  <c r="J769"/>
  <c r="T733"/>
  <c r="J733"/>
  <c r="T649"/>
  <c r="J649"/>
  <c r="J689"/>
  <c r="J4"/>
  <c r="T96"/>
  <c r="J96"/>
  <c r="J757"/>
  <c r="T488"/>
  <c r="T385"/>
  <c r="J385"/>
  <c r="T797"/>
  <c r="J797"/>
  <c r="T785"/>
  <c r="J785"/>
  <c r="T52"/>
  <c r="J52"/>
  <c r="T1022"/>
  <c r="T900"/>
  <c r="J900"/>
  <c r="J692"/>
  <c r="T660"/>
  <c r="T580"/>
  <c r="J580"/>
  <c r="T356"/>
  <c r="J356"/>
  <c r="T5"/>
  <c r="J5"/>
  <c r="J1012"/>
  <c r="J1022"/>
  <c r="J1013"/>
  <c r="J529"/>
  <c r="J299"/>
  <c r="J291"/>
  <c r="J528"/>
  <c r="J488"/>
  <c r="J818"/>
  <c r="J646"/>
  <c r="J1021"/>
  <c r="J961"/>
  <c r="J589"/>
  <c r="J515"/>
  <c r="J331"/>
  <c r="J315"/>
  <c r="J283"/>
  <c r="J229"/>
  <c r="J213"/>
  <c r="J37"/>
</calcChain>
</file>

<file path=xl/sharedStrings.xml><?xml version="1.0" encoding="utf-8"?>
<sst xmlns="http://schemas.openxmlformats.org/spreadsheetml/2006/main" count="9160" uniqueCount="3635">
  <si>
    <t>01046</t>
    <phoneticPr fontId="1" type="noConversion"/>
  </si>
  <si>
    <t>01047</t>
    <phoneticPr fontId="1" type="noConversion"/>
  </si>
  <si>
    <t>01048</t>
    <phoneticPr fontId="1" type="noConversion"/>
  </si>
  <si>
    <t>01049</t>
    <phoneticPr fontId="1" type="noConversion"/>
  </si>
  <si>
    <t>01050</t>
    <phoneticPr fontId="1" type="noConversion"/>
  </si>
  <si>
    <t>13122</t>
    <phoneticPr fontId="1" type="noConversion"/>
  </si>
  <si>
    <t>13123</t>
    <phoneticPr fontId="1" type="noConversion"/>
  </si>
  <si>
    <t>13148</t>
    <phoneticPr fontId="1" type="noConversion"/>
  </si>
  <si>
    <t>13117</t>
    <phoneticPr fontId="1" type="noConversion"/>
  </si>
  <si>
    <t>791补</t>
    <phoneticPr fontId="1" type="noConversion"/>
  </si>
  <si>
    <t>791补</t>
    <phoneticPr fontId="1" type="noConversion"/>
  </si>
  <si>
    <t>12025</t>
    <phoneticPr fontId="1" type="noConversion"/>
  </si>
  <si>
    <t>02001</t>
    <phoneticPr fontId="1" type="noConversion"/>
  </si>
  <si>
    <t>13021</t>
    <phoneticPr fontId="1" type="noConversion"/>
  </si>
  <si>
    <t>13130</t>
    <phoneticPr fontId="1" type="noConversion"/>
  </si>
  <si>
    <t>02016</t>
    <phoneticPr fontId="1" type="noConversion"/>
  </si>
  <si>
    <t>02012</t>
    <phoneticPr fontId="1" type="noConversion"/>
  </si>
  <si>
    <t>02025</t>
    <phoneticPr fontId="1" type="noConversion"/>
  </si>
  <si>
    <t>02028</t>
    <phoneticPr fontId="1" type="noConversion"/>
  </si>
  <si>
    <t>02034</t>
    <phoneticPr fontId="1" type="noConversion"/>
  </si>
  <si>
    <t>02031</t>
    <phoneticPr fontId="1" type="noConversion"/>
  </si>
  <si>
    <t>02022</t>
    <phoneticPr fontId="1" type="noConversion"/>
  </si>
  <si>
    <t>12067</t>
    <phoneticPr fontId="1" type="noConversion"/>
  </si>
  <si>
    <t>02036</t>
    <phoneticPr fontId="1" type="noConversion"/>
  </si>
  <si>
    <t>02030</t>
    <phoneticPr fontId="1" type="noConversion"/>
  </si>
  <si>
    <t>13124</t>
    <phoneticPr fontId="1" type="noConversion"/>
  </si>
  <si>
    <t>13184</t>
    <phoneticPr fontId="1" type="noConversion"/>
  </si>
  <si>
    <t>12066</t>
    <phoneticPr fontId="1" type="noConversion"/>
  </si>
  <si>
    <t>13022</t>
    <phoneticPr fontId="1" type="noConversion"/>
  </si>
  <si>
    <t>02035</t>
    <phoneticPr fontId="1" type="noConversion"/>
  </si>
  <si>
    <t>13115</t>
    <phoneticPr fontId="1" type="noConversion"/>
  </si>
  <si>
    <t>13129</t>
    <phoneticPr fontId="1" type="noConversion"/>
  </si>
  <si>
    <t>13128</t>
    <phoneticPr fontId="1" type="noConversion"/>
  </si>
  <si>
    <t>13197</t>
    <phoneticPr fontId="1" type="noConversion"/>
  </si>
  <si>
    <t>13198</t>
    <phoneticPr fontId="1" type="noConversion"/>
  </si>
  <si>
    <t>791补</t>
    <phoneticPr fontId="1" type="noConversion"/>
  </si>
  <si>
    <t>06001</t>
    <phoneticPr fontId="1" type="noConversion"/>
  </si>
  <si>
    <t>06009</t>
    <phoneticPr fontId="1" type="noConversion"/>
  </si>
  <si>
    <t>13076</t>
    <phoneticPr fontId="1" type="noConversion"/>
  </si>
  <si>
    <t>06013</t>
    <phoneticPr fontId="1" type="noConversion"/>
  </si>
  <si>
    <t>13077</t>
    <phoneticPr fontId="1" type="noConversion"/>
  </si>
  <si>
    <t>06014</t>
    <phoneticPr fontId="1" type="noConversion"/>
  </si>
  <si>
    <t>06015</t>
    <phoneticPr fontId="1" type="noConversion"/>
  </si>
  <si>
    <t>13071</t>
    <phoneticPr fontId="1" type="noConversion"/>
  </si>
  <si>
    <t>13078</t>
    <phoneticPr fontId="1" type="noConversion"/>
  </si>
  <si>
    <t>06047</t>
    <phoneticPr fontId="1" type="noConversion"/>
  </si>
  <si>
    <t>06016</t>
    <phoneticPr fontId="1" type="noConversion"/>
  </si>
  <si>
    <t>06017</t>
    <phoneticPr fontId="1" type="noConversion"/>
  </si>
  <si>
    <t>12034</t>
    <phoneticPr fontId="1" type="noConversion"/>
  </si>
  <si>
    <t>01088</t>
    <phoneticPr fontId="1" type="noConversion"/>
  </si>
  <si>
    <t>13125</t>
    <phoneticPr fontId="1" type="noConversion"/>
  </si>
  <si>
    <t>13140</t>
    <phoneticPr fontId="1" type="noConversion"/>
  </si>
  <si>
    <t>13079</t>
    <phoneticPr fontId="1" type="noConversion"/>
  </si>
  <si>
    <t>06018</t>
    <phoneticPr fontId="1" type="noConversion"/>
  </si>
  <si>
    <t>12064</t>
    <phoneticPr fontId="1" type="noConversion"/>
  </si>
  <si>
    <t>12065</t>
    <phoneticPr fontId="1" type="noConversion"/>
  </si>
  <si>
    <t>13080</t>
    <phoneticPr fontId="1" type="noConversion"/>
  </si>
  <si>
    <t>06023</t>
    <phoneticPr fontId="1" type="noConversion"/>
  </si>
  <si>
    <t>13081</t>
    <phoneticPr fontId="1" type="noConversion"/>
  </si>
  <si>
    <t>06028</t>
    <phoneticPr fontId="1" type="noConversion"/>
  </si>
  <si>
    <t>06027</t>
    <phoneticPr fontId="1" type="noConversion"/>
  </si>
  <si>
    <t>13082</t>
    <phoneticPr fontId="1" type="noConversion"/>
  </si>
  <si>
    <t>13083</t>
    <phoneticPr fontId="1" type="noConversion"/>
  </si>
  <si>
    <t>06033</t>
    <phoneticPr fontId="1" type="noConversion"/>
  </si>
  <si>
    <t>13084</t>
    <phoneticPr fontId="1" type="noConversion"/>
  </si>
  <si>
    <t>06034</t>
    <phoneticPr fontId="1" type="noConversion"/>
  </si>
  <si>
    <t>13085</t>
    <phoneticPr fontId="1" type="noConversion"/>
  </si>
  <si>
    <t>06035</t>
    <phoneticPr fontId="1" type="noConversion"/>
  </si>
  <si>
    <t>06039</t>
    <phoneticPr fontId="1" type="noConversion"/>
  </si>
  <si>
    <t>13116</t>
    <phoneticPr fontId="1" type="noConversion"/>
  </si>
  <si>
    <t>06042</t>
    <phoneticPr fontId="1" type="noConversion"/>
  </si>
  <si>
    <t>13192</t>
    <phoneticPr fontId="1" type="noConversion"/>
  </si>
  <si>
    <t>06044</t>
    <phoneticPr fontId="1" type="noConversion"/>
  </si>
  <si>
    <t>06045</t>
    <phoneticPr fontId="1" type="noConversion"/>
  </si>
  <si>
    <t>12037</t>
    <phoneticPr fontId="1" type="noConversion"/>
  </si>
  <si>
    <t>12038</t>
    <phoneticPr fontId="1" type="noConversion"/>
  </si>
  <si>
    <t>13086</t>
    <phoneticPr fontId="1" type="noConversion"/>
  </si>
  <si>
    <t>13133</t>
    <phoneticPr fontId="1" type="noConversion"/>
  </si>
  <si>
    <t>13183</t>
    <phoneticPr fontId="1" type="noConversion"/>
  </si>
  <si>
    <t>791补</t>
    <phoneticPr fontId="1" type="noConversion"/>
  </si>
  <si>
    <t>13005</t>
    <phoneticPr fontId="1" type="noConversion"/>
  </si>
  <si>
    <t>13006</t>
    <phoneticPr fontId="1" type="noConversion"/>
  </si>
  <si>
    <t>01001</t>
    <phoneticPr fontId="1" type="noConversion"/>
  </si>
  <si>
    <t>13007</t>
    <phoneticPr fontId="1" type="noConversion"/>
  </si>
  <si>
    <t>01009</t>
    <phoneticPr fontId="1" type="noConversion"/>
  </si>
  <si>
    <t>01026</t>
    <phoneticPr fontId="1" type="noConversion"/>
  </si>
  <si>
    <t>13014</t>
    <phoneticPr fontId="1" type="noConversion"/>
  </si>
  <si>
    <t>11065</t>
    <phoneticPr fontId="1" type="noConversion"/>
  </si>
  <si>
    <t>13015</t>
    <phoneticPr fontId="1" type="noConversion"/>
  </si>
  <si>
    <t>01033</t>
    <phoneticPr fontId="1" type="noConversion"/>
  </si>
  <si>
    <t>13016</t>
    <phoneticPr fontId="1" type="noConversion"/>
  </si>
  <si>
    <t>01037</t>
    <phoneticPr fontId="1" type="noConversion"/>
  </si>
  <si>
    <t>01038</t>
    <phoneticPr fontId="1" type="noConversion"/>
  </si>
  <si>
    <t>01039</t>
    <phoneticPr fontId="1" type="noConversion"/>
  </si>
  <si>
    <t>01040</t>
    <phoneticPr fontId="1" type="noConversion"/>
  </si>
  <si>
    <t>13017</t>
    <phoneticPr fontId="1" type="noConversion"/>
  </si>
  <si>
    <t>04001</t>
    <phoneticPr fontId="1" type="noConversion"/>
  </si>
  <si>
    <t>791补</t>
    <phoneticPr fontId="1" type="noConversion"/>
  </si>
  <si>
    <t>04030</t>
    <phoneticPr fontId="1" type="noConversion"/>
  </si>
  <si>
    <t>04031</t>
    <phoneticPr fontId="1" type="noConversion"/>
  </si>
  <si>
    <t>05019</t>
    <phoneticPr fontId="1" type="noConversion"/>
  </si>
  <si>
    <t>12027</t>
    <phoneticPr fontId="1" type="noConversion"/>
  </si>
  <si>
    <t>13067</t>
    <phoneticPr fontId="1" type="noConversion"/>
  </si>
  <si>
    <t>13068</t>
    <phoneticPr fontId="1" type="noConversion"/>
  </si>
  <si>
    <t>13069</t>
    <phoneticPr fontId="1" type="noConversion"/>
  </si>
  <si>
    <t>03005</t>
    <phoneticPr fontId="1" type="noConversion"/>
  </si>
  <si>
    <t>13023</t>
    <phoneticPr fontId="1" type="noConversion"/>
  </si>
  <si>
    <t>03001</t>
    <phoneticPr fontId="1" type="noConversion"/>
  </si>
  <si>
    <t>03012</t>
    <phoneticPr fontId="1" type="noConversion"/>
  </si>
  <si>
    <t>13031</t>
    <phoneticPr fontId="1" type="noConversion"/>
  </si>
  <si>
    <t>13032</t>
    <phoneticPr fontId="1" type="noConversion"/>
  </si>
  <si>
    <t>03017</t>
    <phoneticPr fontId="1" type="noConversion"/>
  </si>
  <si>
    <t>13033</t>
    <phoneticPr fontId="1" type="noConversion"/>
  </si>
  <si>
    <t>03023</t>
    <phoneticPr fontId="1" type="noConversion"/>
  </si>
  <si>
    <t>13034</t>
    <phoneticPr fontId="1" type="noConversion"/>
  </si>
  <si>
    <t>13035</t>
    <phoneticPr fontId="1" type="noConversion"/>
  </si>
  <si>
    <t>03026</t>
    <phoneticPr fontId="1" type="noConversion"/>
  </si>
  <si>
    <t>03032</t>
    <phoneticPr fontId="1" type="noConversion"/>
  </si>
  <si>
    <t>03037</t>
    <phoneticPr fontId="1" type="noConversion"/>
  </si>
  <si>
    <t>03048</t>
    <phoneticPr fontId="1" type="noConversion"/>
  </si>
  <si>
    <t>03049</t>
    <phoneticPr fontId="1" type="noConversion"/>
  </si>
  <si>
    <t>03050</t>
    <phoneticPr fontId="1" type="noConversion"/>
  </si>
  <si>
    <t>05001</t>
    <phoneticPr fontId="1" type="noConversion"/>
  </si>
  <si>
    <t>13131</t>
    <phoneticPr fontId="1" type="noConversion"/>
  </si>
  <si>
    <t>13070</t>
    <phoneticPr fontId="1" type="noConversion"/>
  </si>
  <si>
    <t>05023</t>
    <phoneticPr fontId="1" type="noConversion"/>
  </si>
  <si>
    <t>05025</t>
    <phoneticPr fontId="1" type="noConversion"/>
  </si>
  <si>
    <t>05027</t>
    <phoneticPr fontId="1" type="noConversion"/>
  </si>
  <si>
    <t>05028</t>
    <phoneticPr fontId="1" type="noConversion"/>
  </si>
  <si>
    <t>12057</t>
    <phoneticPr fontId="1" type="noConversion"/>
  </si>
  <si>
    <t>13045</t>
    <phoneticPr fontId="1" type="noConversion"/>
  </si>
  <si>
    <t>13046</t>
    <phoneticPr fontId="1" type="noConversion"/>
  </si>
  <si>
    <t>12041</t>
    <phoneticPr fontId="1" type="noConversion"/>
  </si>
  <si>
    <t>13111</t>
    <phoneticPr fontId="1" type="noConversion"/>
  </si>
  <si>
    <t>13051</t>
    <phoneticPr fontId="1" type="noConversion"/>
  </si>
  <si>
    <t>03054</t>
    <phoneticPr fontId="1" type="noConversion"/>
  </si>
  <si>
    <t>13193</t>
    <phoneticPr fontId="1" type="noConversion"/>
  </si>
  <si>
    <t>13199</t>
    <phoneticPr fontId="1" type="noConversion"/>
  </si>
  <si>
    <t>13013</t>
    <phoneticPr fontId="1" type="noConversion"/>
  </si>
  <si>
    <t>01020</t>
    <phoneticPr fontId="1" type="noConversion"/>
  </si>
  <si>
    <t>13127</t>
    <phoneticPr fontId="1" type="noConversion"/>
  </si>
  <si>
    <t>01021</t>
    <phoneticPr fontId="1" type="noConversion"/>
  </si>
  <si>
    <t>01055</t>
    <phoneticPr fontId="1" type="noConversion"/>
  </si>
  <si>
    <t>13126</t>
    <phoneticPr fontId="1" type="noConversion"/>
  </si>
  <si>
    <t>01067</t>
    <phoneticPr fontId="1" type="noConversion"/>
  </si>
  <si>
    <t>01085</t>
    <phoneticPr fontId="1" type="noConversion"/>
  </si>
  <si>
    <t>01068</t>
    <phoneticPr fontId="1" type="noConversion"/>
  </si>
  <si>
    <t>01069</t>
    <phoneticPr fontId="1" type="noConversion"/>
  </si>
  <si>
    <t>01066</t>
    <phoneticPr fontId="1" type="noConversion"/>
  </si>
  <si>
    <t>01053</t>
    <phoneticPr fontId="1" type="noConversion"/>
  </si>
  <si>
    <t>01054</t>
    <phoneticPr fontId="1" type="noConversion"/>
  </si>
  <si>
    <t>01079</t>
    <phoneticPr fontId="1" type="noConversion"/>
  </si>
  <si>
    <t>01080</t>
    <phoneticPr fontId="1" type="noConversion"/>
  </si>
  <si>
    <t>01081</t>
    <phoneticPr fontId="1" type="noConversion"/>
  </si>
  <si>
    <t>13118</t>
    <phoneticPr fontId="1" type="noConversion"/>
  </si>
  <si>
    <t>13019</t>
    <phoneticPr fontId="1" type="noConversion"/>
  </si>
  <si>
    <t>13020</t>
    <phoneticPr fontId="1" type="noConversion"/>
  </si>
  <si>
    <t>13135</t>
    <phoneticPr fontId="1" type="noConversion"/>
  </si>
  <si>
    <t>13170</t>
    <phoneticPr fontId="1" type="noConversion"/>
  </si>
  <si>
    <t>13136</t>
    <phoneticPr fontId="1" type="noConversion"/>
  </si>
  <si>
    <t>13137</t>
    <phoneticPr fontId="1" type="noConversion"/>
  </si>
  <si>
    <t>06046</t>
    <phoneticPr fontId="1" type="noConversion"/>
  </si>
  <si>
    <t>06043</t>
    <phoneticPr fontId="1" type="noConversion"/>
  </si>
  <si>
    <t>13150</t>
    <phoneticPr fontId="1" type="noConversion"/>
  </si>
  <si>
    <t>13151</t>
    <phoneticPr fontId="1" type="noConversion"/>
  </si>
  <si>
    <t>13152</t>
    <phoneticPr fontId="1" type="noConversion"/>
  </si>
  <si>
    <t>07083</t>
    <phoneticPr fontId="1" type="noConversion"/>
  </si>
  <si>
    <t>07005</t>
    <phoneticPr fontId="1" type="noConversion"/>
  </si>
  <si>
    <t>07001</t>
    <phoneticPr fontId="1" type="noConversion"/>
  </si>
  <si>
    <t>07002</t>
    <phoneticPr fontId="1" type="noConversion"/>
  </si>
  <si>
    <t>07003</t>
    <phoneticPr fontId="1" type="noConversion"/>
  </si>
  <si>
    <t>07004</t>
    <phoneticPr fontId="1" type="noConversion"/>
  </si>
  <si>
    <t>07026</t>
    <phoneticPr fontId="1" type="noConversion"/>
  </si>
  <si>
    <t>13087</t>
    <phoneticPr fontId="1" type="noConversion"/>
  </si>
  <si>
    <t>07031</t>
    <phoneticPr fontId="1" type="noConversion"/>
  </si>
  <si>
    <t>07033</t>
    <phoneticPr fontId="1" type="noConversion"/>
  </si>
  <si>
    <t>07036</t>
    <phoneticPr fontId="1" type="noConversion"/>
  </si>
  <si>
    <t>07039</t>
    <phoneticPr fontId="1" type="noConversion"/>
  </si>
  <si>
    <t>07032</t>
    <phoneticPr fontId="1" type="noConversion"/>
  </si>
  <si>
    <t>07049</t>
    <phoneticPr fontId="1" type="noConversion"/>
  </si>
  <si>
    <t>07062</t>
    <phoneticPr fontId="1" type="noConversion"/>
  </si>
  <si>
    <t>07063</t>
    <phoneticPr fontId="1" type="noConversion"/>
  </si>
  <si>
    <t>07060</t>
    <phoneticPr fontId="1" type="noConversion"/>
  </si>
  <si>
    <t>07061</t>
    <phoneticPr fontId="1" type="noConversion"/>
  </si>
  <si>
    <t>07071</t>
    <phoneticPr fontId="1" type="noConversion"/>
  </si>
  <si>
    <t>07074</t>
    <phoneticPr fontId="1" type="noConversion"/>
  </si>
  <si>
    <t>07067</t>
    <phoneticPr fontId="1" type="noConversion"/>
  </si>
  <si>
    <t>07056</t>
    <phoneticPr fontId="1" type="noConversion"/>
  </si>
  <si>
    <t>07081</t>
    <phoneticPr fontId="1" type="noConversion"/>
  </si>
  <si>
    <t>07082</t>
    <phoneticPr fontId="1" type="noConversion"/>
  </si>
  <si>
    <t>13153</t>
    <phoneticPr fontId="1" type="noConversion"/>
  </si>
  <si>
    <t>12018</t>
    <phoneticPr fontId="1" type="noConversion"/>
  </si>
  <si>
    <t>13091</t>
    <phoneticPr fontId="1" type="noConversion"/>
  </si>
  <si>
    <t>07086</t>
    <phoneticPr fontId="1" type="noConversion"/>
  </si>
  <si>
    <t>07058</t>
    <phoneticPr fontId="1" type="noConversion"/>
  </si>
  <si>
    <t>13088</t>
    <phoneticPr fontId="1" type="noConversion"/>
  </si>
  <si>
    <t>07059</t>
    <phoneticPr fontId="1" type="noConversion"/>
  </si>
  <si>
    <t>07069</t>
    <phoneticPr fontId="1" type="noConversion"/>
  </si>
  <si>
    <t>07070</t>
    <phoneticPr fontId="1" type="noConversion"/>
  </si>
  <si>
    <t>07075</t>
    <phoneticPr fontId="1" type="noConversion"/>
  </si>
  <si>
    <t>07076</t>
    <phoneticPr fontId="1" type="noConversion"/>
  </si>
  <si>
    <t>07057</t>
    <phoneticPr fontId="1" type="noConversion"/>
  </si>
  <si>
    <t>13185</t>
    <phoneticPr fontId="1" type="noConversion"/>
  </si>
  <si>
    <t>12073</t>
    <phoneticPr fontId="1" type="noConversion"/>
  </si>
  <si>
    <t>07077</t>
    <phoneticPr fontId="1" type="noConversion"/>
  </si>
  <si>
    <t>07079</t>
    <phoneticPr fontId="1" type="noConversion"/>
  </si>
  <si>
    <t>13132</t>
    <phoneticPr fontId="1" type="noConversion"/>
  </si>
  <si>
    <t>07080</t>
    <phoneticPr fontId="1" type="noConversion"/>
  </si>
  <si>
    <t>11032</t>
    <phoneticPr fontId="1" type="noConversion"/>
  </si>
  <si>
    <t>12010</t>
    <phoneticPr fontId="1" type="noConversion"/>
  </si>
  <si>
    <t>12011</t>
    <phoneticPr fontId="1" type="noConversion"/>
  </si>
  <si>
    <t>12012</t>
    <phoneticPr fontId="1" type="noConversion"/>
  </si>
  <si>
    <t>12021</t>
    <phoneticPr fontId="1" type="noConversion"/>
  </si>
  <si>
    <t>13090</t>
    <phoneticPr fontId="1" type="noConversion"/>
  </si>
  <si>
    <t>13149</t>
    <phoneticPr fontId="1" type="noConversion"/>
  </si>
  <si>
    <t>13191</t>
    <phoneticPr fontId="1" type="noConversion"/>
  </si>
  <si>
    <t>13114</t>
    <phoneticPr fontId="1" type="noConversion"/>
  </si>
  <si>
    <t>07068</t>
    <phoneticPr fontId="1" type="noConversion"/>
  </si>
  <si>
    <t>07012</t>
    <phoneticPr fontId="1" type="noConversion"/>
  </si>
  <si>
    <t>07018</t>
    <phoneticPr fontId="1" type="noConversion"/>
  </si>
  <si>
    <t>13194</t>
    <phoneticPr fontId="1" type="noConversion"/>
  </si>
  <si>
    <t>09016</t>
    <phoneticPr fontId="1" type="noConversion"/>
  </si>
  <si>
    <t>09017</t>
    <phoneticPr fontId="1" type="noConversion"/>
  </si>
  <si>
    <t>09018</t>
    <phoneticPr fontId="1" type="noConversion"/>
  </si>
  <si>
    <t>13188</t>
    <phoneticPr fontId="1" type="noConversion"/>
  </si>
  <si>
    <t>13089</t>
    <phoneticPr fontId="1" type="noConversion"/>
  </si>
  <si>
    <t>13186</t>
    <phoneticPr fontId="1" type="noConversion"/>
  </si>
  <si>
    <t>12017</t>
    <phoneticPr fontId="1" type="noConversion"/>
  </si>
  <si>
    <t>12076</t>
    <phoneticPr fontId="1" type="noConversion"/>
  </si>
  <si>
    <t>12019</t>
    <phoneticPr fontId="1" type="noConversion"/>
  </si>
  <si>
    <t>12020</t>
    <phoneticPr fontId="1" type="noConversion"/>
  </si>
  <si>
    <t>07078</t>
    <phoneticPr fontId="1" type="noConversion"/>
  </si>
  <si>
    <t>12016</t>
    <phoneticPr fontId="1" type="noConversion"/>
  </si>
  <si>
    <t>09011</t>
    <phoneticPr fontId="1" type="noConversion"/>
  </si>
  <si>
    <t>09012</t>
    <phoneticPr fontId="1" type="noConversion"/>
  </si>
  <si>
    <t>09019</t>
    <phoneticPr fontId="1" type="noConversion"/>
  </si>
  <si>
    <t>13107</t>
    <phoneticPr fontId="1" type="noConversion"/>
  </si>
  <si>
    <t>13108</t>
    <phoneticPr fontId="1" type="noConversion"/>
  </si>
  <si>
    <t>09015</t>
    <phoneticPr fontId="1" type="noConversion"/>
  </si>
  <si>
    <t>09013</t>
    <phoneticPr fontId="1" type="noConversion"/>
  </si>
  <si>
    <t>09024</t>
    <phoneticPr fontId="1" type="noConversion"/>
  </si>
  <si>
    <t>13102</t>
    <phoneticPr fontId="1" type="noConversion"/>
  </si>
  <si>
    <t>13103</t>
    <phoneticPr fontId="1" type="noConversion"/>
  </si>
  <si>
    <t>09010</t>
    <phoneticPr fontId="1" type="noConversion"/>
  </si>
  <si>
    <t>12077</t>
    <phoneticPr fontId="1" type="noConversion"/>
  </si>
  <si>
    <t>12080</t>
    <phoneticPr fontId="1" type="noConversion"/>
  </si>
  <si>
    <t>12081</t>
    <phoneticPr fontId="1" type="noConversion"/>
  </si>
  <si>
    <t>09022</t>
    <phoneticPr fontId="1" type="noConversion"/>
  </si>
  <si>
    <t>09023</t>
    <phoneticPr fontId="1" type="noConversion"/>
  </si>
  <si>
    <t>13105</t>
    <phoneticPr fontId="1" type="noConversion"/>
  </si>
  <si>
    <t>13106</t>
    <phoneticPr fontId="1" type="noConversion"/>
  </si>
  <si>
    <t>13187</t>
    <phoneticPr fontId="1" type="noConversion"/>
  </si>
  <si>
    <t>09014</t>
    <phoneticPr fontId="1" type="noConversion"/>
  </si>
  <si>
    <t>13104</t>
    <phoneticPr fontId="1" type="noConversion"/>
  </si>
  <si>
    <t>12022</t>
    <phoneticPr fontId="1" type="noConversion"/>
  </si>
  <si>
    <t>12023</t>
    <phoneticPr fontId="1" type="noConversion"/>
  </si>
  <si>
    <t>12024</t>
    <phoneticPr fontId="1" type="noConversion"/>
  </si>
  <si>
    <t>12039</t>
    <phoneticPr fontId="1" type="noConversion"/>
  </si>
  <si>
    <t>12043</t>
    <phoneticPr fontId="1" type="noConversion"/>
  </si>
  <si>
    <t>12047</t>
    <phoneticPr fontId="1" type="noConversion"/>
  </si>
  <si>
    <t>12048</t>
    <phoneticPr fontId="1" type="noConversion"/>
  </si>
  <si>
    <t>12049</t>
    <phoneticPr fontId="1" type="noConversion"/>
  </si>
  <si>
    <t>13112</t>
    <phoneticPr fontId="1" type="noConversion"/>
  </si>
  <si>
    <t>11030</t>
    <phoneticPr fontId="1" type="noConversion"/>
  </si>
  <si>
    <t>13113</t>
    <phoneticPr fontId="1" type="noConversion"/>
  </si>
  <si>
    <t>13200</t>
    <phoneticPr fontId="1" type="noConversion"/>
  </si>
  <si>
    <t>12042</t>
    <phoneticPr fontId="1" type="noConversion"/>
  </si>
  <si>
    <t>01091</t>
    <phoneticPr fontId="1" type="noConversion"/>
  </si>
  <si>
    <t>13119</t>
    <phoneticPr fontId="1" type="noConversion"/>
  </si>
  <si>
    <t>01070</t>
    <phoneticPr fontId="1" type="noConversion"/>
  </si>
  <si>
    <t>11064</t>
    <phoneticPr fontId="1" type="noConversion"/>
  </si>
  <si>
    <t>11001</t>
    <phoneticPr fontId="1" type="noConversion"/>
  </si>
  <si>
    <t>11039</t>
    <phoneticPr fontId="1" type="noConversion"/>
  </si>
  <si>
    <t>11029</t>
    <phoneticPr fontId="1" type="noConversion"/>
  </si>
  <si>
    <t>12069</t>
    <phoneticPr fontId="1" type="noConversion"/>
  </si>
  <si>
    <t>11036</t>
    <phoneticPr fontId="1" type="noConversion"/>
  </si>
  <si>
    <t>13190</t>
    <phoneticPr fontId="1" type="noConversion"/>
  </si>
  <si>
    <t>11028</t>
    <phoneticPr fontId="1" type="noConversion"/>
  </si>
  <si>
    <t>12068</t>
    <phoneticPr fontId="1" type="noConversion"/>
  </si>
  <si>
    <t>11033</t>
    <phoneticPr fontId="1" type="noConversion"/>
  </si>
  <si>
    <t>11034</t>
    <phoneticPr fontId="1" type="noConversion"/>
  </si>
  <si>
    <t>11058</t>
    <phoneticPr fontId="1" type="noConversion"/>
  </si>
  <si>
    <t>11066</t>
    <phoneticPr fontId="1" type="noConversion"/>
  </si>
  <si>
    <t>11021</t>
    <phoneticPr fontId="1" type="noConversion"/>
  </si>
  <si>
    <t>11022</t>
    <phoneticPr fontId="1" type="noConversion"/>
  </si>
  <si>
    <t>12026</t>
    <phoneticPr fontId="1" type="noConversion"/>
  </si>
  <si>
    <t>11031</t>
    <phoneticPr fontId="1" type="noConversion"/>
  </si>
  <si>
    <t>13195</t>
    <phoneticPr fontId="1" type="noConversion"/>
  </si>
  <si>
    <t>13001</t>
    <phoneticPr fontId="1" type="noConversion"/>
  </si>
  <si>
    <t>13002</t>
    <phoneticPr fontId="1" type="noConversion"/>
  </si>
  <si>
    <t>13003</t>
    <phoneticPr fontId="1" type="noConversion"/>
  </si>
  <si>
    <t>13004</t>
    <phoneticPr fontId="1" type="noConversion"/>
  </si>
  <si>
    <t>13138</t>
    <phoneticPr fontId="1" type="noConversion"/>
  </si>
  <si>
    <t>13139</t>
    <phoneticPr fontId="1" type="noConversion"/>
  </si>
  <si>
    <t>12070</t>
    <phoneticPr fontId="1" type="noConversion"/>
  </si>
  <si>
    <t>12071</t>
    <phoneticPr fontId="1" type="noConversion"/>
  </si>
  <si>
    <t>12040</t>
    <phoneticPr fontId="1" type="noConversion"/>
  </si>
  <si>
    <t>12035</t>
    <phoneticPr fontId="1" type="noConversion"/>
  </si>
  <si>
    <t>12036</t>
    <phoneticPr fontId="1" type="noConversion"/>
  </si>
  <si>
    <t>12056</t>
    <phoneticPr fontId="1" type="noConversion"/>
  </si>
  <si>
    <t>13158</t>
    <phoneticPr fontId="1" type="noConversion"/>
  </si>
  <si>
    <t>13159</t>
    <phoneticPr fontId="1" type="noConversion"/>
  </si>
  <si>
    <t>13160</t>
    <phoneticPr fontId="1" type="noConversion"/>
  </si>
  <si>
    <t>13161</t>
    <phoneticPr fontId="1" type="noConversion"/>
  </si>
  <si>
    <t>13162</t>
    <phoneticPr fontId="1" type="noConversion"/>
  </si>
  <si>
    <t>13163</t>
    <phoneticPr fontId="1" type="noConversion"/>
  </si>
  <si>
    <t>13169</t>
    <phoneticPr fontId="1" type="noConversion"/>
  </si>
  <si>
    <t>13167</t>
    <phoneticPr fontId="1" type="noConversion"/>
  </si>
  <si>
    <t>13164</t>
    <phoneticPr fontId="1" type="noConversion"/>
  </si>
  <si>
    <t>13166</t>
    <phoneticPr fontId="1" type="noConversion"/>
  </si>
  <si>
    <t>13165</t>
    <phoneticPr fontId="1" type="noConversion"/>
  </si>
  <si>
    <t>13168</t>
    <phoneticPr fontId="1" type="noConversion"/>
  </si>
  <si>
    <t>08001</t>
    <phoneticPr fontId="1" type="noConversion"/>
  </si>
  <si>
    <t>08019</t>
    <phoneticPr fontId="1" type="noConversion"/>
  </si>
  <si>
    <t>11020</t>
    <phoneticPr fontId="1" type="noConversion"/>
  </si>
  <si>
    <t>11038</t>
    <phoneticPr fontId="1" type="noConversion"/>
  </si>
  <si>
    <t>11037</t>
    <phoneticPr fontId="1" type="noConversion"/>
  </si>
  <si>
    <t>08025</t>
    <phoneticPr fontId="1" type="noConversion"/>
  </si>
  <si>
    <t>08033</t>
    <phoneticPr fontId="1" type="noConversion"/>
  </si>
  <si>
    <t>08038</t>
    <phoneticPr fontId="1" type="noConversion"/>
  </si>
  <si>
    <t>13092</t>
    <phoneticPr fontId="1" type="noConversion"/>
  </si>
  <si>
    <t>08018</t>
    <phoneticPr fontId="1" type="noConversion"/>
  </si>
  <si>
    <t>13134</t>
    <phoneticPr fontId="1" type="noConversion"/>
  </si>
  <si>
    <t>08042</t>
    <phoneticPr fontId="1" type="noConversion"/>
  </si>
  <si>
    <t>13095</t>
    <phoneticPr fontId="1" type="noConversion"/>
  </si>
  <si>
    <t>13189</t>
    <phoneticPr fontId="1" type="noConversion"/>
  </si>
  <si>
    <t>10001</t>
    <phoneticPr fontId="1" type="noConversion"/>
  </si>
  <si>
    <t>10009</t>
    <phoneticPr fontId="1" type="noConversion"/>
  </si>
  <si>
    <t>12033</t>
    <phoneticPr fontId="1" type="noConversion"/>
  </si>
  <si>
    <t>10010</t>
    <phoneticPr fontId="1" type="noConversion"/>
  </si>
  <si>
    <t>13109</t>
    <phoneticPr fontId="1" type="noConversion"/>
  </si>
  <si>
    <t>10024</t>
    <phoneticPr fontId="1" type="noConversion"/>
  </si>
  <si>
    <t>12063</t>
    <phoneticPr fontId="1" type="noConversion"/>
  </si>
  <si>
    <t>12001</t>
    <phoneticPr fontId="1" type="noConversion"/>
  </si>
  <si>
    <t>12013</t>
    <phoneticPr fontId="1" type="noConversion"/>
  </si>
  <si>
    <t>12072</t>
    <phoneticPr fontId="1" type="noConversion"/>
  </si>
  <si>
    <t>13196</t>
    <phoneticPr fontId="1" type="noConversion"/>
  </si>
  <si>
    <t>13201</t>
    <phoneticPr fontId="1" type="noConversion"/>
  </si>
  <si>
    <t>13205</t>
    <phoneticPr fontId="1" type="noConversion"/>
  </si>
  <si>
    <t>13206</t>
    <phoneticPr fontId="1" type="noConversion"/>
  </si>
  <si>
    <t>13202</t>
    <phoneticPr fontId="1" type="noConversion"/>
  </si>
  <si>
    <t>11059</t>
    <phoneticPr fontId="1" type="noConversion"/>
  </si>
  <si>
    <t>11045</t>
    <phoneticPr fontId="1" type="noConversion"/>
  </si>
  <si>
    <t>13207</t>
    <phoneticPr fontId="1" type="noConversion"/>
  </si>
  <si>
    <t>11023</t>
    <phoneticPr fontId="1" type="noConversion"/>
  </si>
  <si>
    <t>11024</t>
    <phoneticPr fontId="1" type="noConversion"/>
  </si>
  <si>
    <t>07编码</t>
    <phoneticPr fontId="3" type="noConversion"/>
  </si>
  <si>
    <t>灰浆搅拌机</t>
    <phoneticPr fontId="1" type="noConversion"/>
  </si>
  <si>
    <t>直流弧焊机</t>
    <phoneticPr fontId="1" type="noConversion"/>
  </si>
  <si>
    <t>塔式起重机</t>
    <phoneticPr fontId="1" type="noConversion"/>
  </si>
  <si>
    <t>履带式单斗挖掘机1m3</t>
  </si>
  <si>
    <t>履带式推土机90kw</t>
  </si>
  <si>
    <t>25-26</t>
  </si>
  <si>
    <t>静力压桩机液压压力90t</t>
  </si>
  <si>
    <t>塔式起重机60kNm</t>
  </si>
  <si>
    <t>单笼施工电梯75m</t>
  </si>
  <si>
    <t>混凝土搅拌站45m3/h</t>
  </si>
  <si>
    <t>潜水钻孔机1250mm</t>
  </si>
  <si>
    <t>转盘钻孔机800mm</t>
  </si>
  <si>
    <t>拖式铲运机3m3</t>
  </si>
  <si>
    <t>沥青混凝土摊铺机(带自动找平)12t</t>
  </si>
  <si>
    <t>24t</t>
  </si>
  <si>
    <t>99070908</t>
  </si>
  <si>
    <t>装载质量6t</t>
  </si>
  <si>
    <t>装载质量8t</t>
  </si>
  <si>
    <t>99070910</t>
  </si>
  <si>
    <t>99070911</t>
  </si>
  <si>
    <t>装载质量12t</t>
  </si>
  <si>
    <t>99070912</t>
  </si>
  <si>
    <t>99070913</t>
  </si>
  <si>
    <t>装载质量18t</t>
  </si>
  <si>
    <t>99070914</t>
  </si>
  <si>
    <t>99071101</t>
  </si>
  <si>
    <t>自卸汽车</t>
  </si>
  <si>
    <t>99071102</t>
  </si>
  <si>
    <t>99071103</t>
  </si>
  <si>
    <t>99071104</t>
  </si>
  <si>
    <t>99071105</t>
  </si>
  <si>
    <t>99071106</t>
  </si>
  <si>
    <t>99071107</t>
  </si>
  <si>
    <t>99071108</t>
  </si>
  <si>
    <t>99071109</t>
  </si>
  <si>
    <t>99071110</t>
  </si>
  <si>
    <t>99071305</t>
  </si>
  <si>
    <t>平板拖车组</t>
  </si>
  <si>
    <t>99071306</t>
  </si>
  <si>
    <t>99071307</t>
  </si>
  <si>
    <t>99071308</t>
  </si>
  <si>
    <t>99071309</t>
  </si>
  <si>
    <t>装载质量25t</t>
  </si>
  <si>
    <t>99071310</t>
  </si>
  <si>
    <t>装载质量30t</t>
  </si>
  <si>
    <t>99071311</t>
  </si>
  <si>
    <t>装载质量40t</t>
  </si>
  <si>
    <t>99071312</t>
  </si>
  <si>
    <t>装载质量50t</t>
  </si>
  <si>
    <t>99071313</t>
  </si>
  <si>
    <t>装载质量60t</t>
  </si>
  <si>
    <t>99071314</t>
  </si>
  <si>
    <t>装载质量80t</t>
  </si>
  <si>
    <t>99071315</t>
  </si>
  <si>
    <t>装载质量100t</t>
  </si>
  <si>
    <t>99071317</t>
  </si>
  <si>
    <t>装载质量150t</t>
  </si>
  <si>
    <t>99071321</t>
  </si>
  <si>
    <t>自带吊机平板车</t>
  </si>
  <si>
    <t>30t/起吊12t</t>
  </si>
  <si>
    <t>99071505</t>
  </si>
  <si>
    <t>长材运输车</t>
  </si>
  <si>
    <t>装载质量9t</t>
  </si>
  <si>
    <t>99071506</t>
  </si>
  <si>
    <t>99071507</t>
  </si>
  <si>
    <t>99071704</t>
  </si>
  <si>
    <t>自装自卸汽车</t>
  </si>
  <si>
    <t>99071706</t>
  </si>
  <si>
    <t>99071903</t>
  </si>
  <si>
    <t>机动翻斗车</t>
  </si>
  <si>
    <t>装载质量1t</t>
  </si>
  <si>
    <t>99071904</t>
  </si>
  <si>
    <t>装载质量1.5t</t>
  </si>
  <si>
    <t>99072105</t>
  </si>
  <si>
    <t>油罐车</t>
  </si>
  <si>
    <t>罐容量5000L</t>
  </si>
  <si>
    <t>99072106</t>
  </si>
  <si>
    <t>罐容量8000L</t>
  </si>
  <si>
    <t>99072305</t>
  </si>
  <si>
    <t>皮带运输机</t>
  </si>
  <si>
    <t>带长10×带宽0.5m</t>
  </si>
  <si>
    <t>99072306</t>
  </si>
  <si>
    <t>带长15×带宽0.5m</t>
  </si>
  <si>
    <t>99072307</t>
  </si>
  <si>
    <t>带长20×带宽0.5m</t>
  </si>
  <si>
    <t>99072308</t>
  </si>
  <si>
    <t>带长30×带宽0.5m</t>
  </si>
  <si>
    <t>99072503</t>
  </si>
  <si>
    <t>电瓶车</t>
  </si>
  <si>
    <t>牵引质量2.5t</t>
  </si>
  <si>
    <t>99072504</t>
  </si>
  <si>
    <t>牵引质量5t</t>
  </si>
  <si>
    <t>99072505</t>
  </si>
  <si>
    <t>牵引质量7t</t>
  </si>
  <si>
    <t>99072506</t>
  </si>
  <si>
    <t>牵引质量8t</t>
  </si>
  <si>
    <t>99072507</t>
  </si>
  <si>
    <t>牵引质量10t</t>
  </si>
  <si>
    <t>99072508</t>
  </si>
  <si>
    <t>牵引质量12t</t>
  </si>
  <si>
    <t>99072705</t>
  </si>
  <si>
    <t>管子拖车</t>
  </si>
  <si>
    <t>载重量24t</t>
  </si>
  <si>
    <t>99072706</t>
  </si>
  <si>
    <t>载重量27t</t>
  </si>
  <si>
    <t>99072707</t>
  </si>
  <si>
    <t>载重量35t</t>
  </si>
  <si>
    <t>99072905</t>
  </si>
  <si>
    <t>壁板运输车</t>
  </si>
  <si>
    <t>载重量8t</t>
  </si>
  <si>
    <t>99072906</t>
  </si>
  <si>
    <t>载重量15t</t>
  </si>
  <si>
    <t>99073111</t>
  </si>
  <si>
    <t>轨道拖车头</t>
  </si>
  <si>
    <t>功率30kW</t>
  </si>
  <si>
    <t>99073123</t>
  </si>
  <si>
    <t>轨道平车</t>
  </si>
  <si>
    <t>99073125</t>
  </si>
  <si>
    <t>99090105</t>
  </si>
  <si>
    <t>履带式起重机</t>
  </si>
  <si>
    <t>提升质量10t</t>
  </si>
  <si>
    <t>提升质量15t</t>
  </si>
  <si>
    <t>99090107</t>
  </si>
  <si>
    <t>提升质量20t</t>
  </si>
  <si>
    <t>99090108</t>
  </si>
  <si>
    <t>提升质量25t</t>
  </si>
  <si>
    <t>提升质量30t</t>
  </si>
  <si>
    <t>99090110</t>
  </si>
  <si>
    <t>提升质量40t</t>
  </si>
  <si>
    <t>提升质量50t</t>
  </si>
  <si>
    <t>99090112</t>
  </si>
  <si>
    <t>提升质量60t</t>
  </si>
  <si>
    <t>提升质量70t</t>
  </si>
  <si>
    <t>99090114</t>
  </si>
  <si>
    <t>提升质量90t</t>
  </si>
  <si>
    <t>99090115</t>
  </si>
  <si>
    <t>提升质量100t</t>
  </si>
  <si>
    <t>99090116</t>
  </si>
  <si>
    <t>提升质量140t</t>
  </si>
  <si>
    <t>99090117</t>
  </si>
  <si>
    <t>提升质量150t</t>
  </si>
  <si>
    <t>99090118</t>
  </si>
  <si>
    <t>提升质量200t</t>
  </si>
  <si>
    <t>99090119</t>
  </si>
  <si>
    <t>提升质量300t</t>
  </si>
  <si>
    <t>99090131</t>
  </si>
  <si>
    <t>履带式电动起重机</t>
  </si>
  <si>
    <t>提升质量3t</t>
  </si>
  <si>
    <t>99090132</t>
  </si>
  <si>
    <t>提升质量5t</t>
  </si>
  <si>
    <t>99090133</t>
  </si>
  <si>
    <t>99090134</t>
  </si>
  <si>
    <t>99090304</t>
  </si>
  <si>
    <t>轮胎式起重机</t>
  </si>
  <si>
    <t>提升质量8t</t>
  </si>
  <si>
    <t>99090306</t>
  </si>
  <si>
    <t>提升质量16t</t>
  </si>
  <si>
    <t>99090307</t>
  </si>
  <si>
    <t>99090310</t>
  </si>
  <si>
    <t>汽车式起重机</t>
  </si>
  <si>
    <t>99090505</t>
  </si>
  <si>
    <t>99090506</t>
  </si>
  <si>
    <t>提升质量12t</t>
  </si>
  <si>
    <t>99090509</t>
  </si>
  <si>
    <t>99090510</t>
  </si>
  <si>
    <t>99090511</t>
  </si>
  <si>
    <t>提升质量32t</t>
  </si>
  <si>
    <t>99090513</t>
  </si>
  <si>
    <t>99090514</t>
  </si>
  <si>
    <t>99090515</t>
  </si>
  <si>
    <t>99090516</t>
  </si>
  <si>
    <t>提升质量75t</t>
  </si>
  <si>
    <t>99090517</t>
  </si>
  <si>
    <t>提升质量80t</t>
  </si>
  <si>
    <t>99090518</t>
  </si>
  <si>
    <t>99090519</t>
  </si>
  <si>
    <t>99090520</t>
  </si>
  <si>
    <t>提升质量110t</t>
  </si>
  <si>
    <t>99090521</t>
  </si>
  <si>
    <t>提升质量120t</t>
  </si>
  <si>
    <t>99090522</t>
  </si>
  <si>
    <t>提升质量125t</t>
  </si>
  <si>
    <t>99090523</t>
  </si>
  <si>
    <t>提升质量136t</t>
  </si>
  <si>
    <t>99090524</t>
  </si>
  <si>
    <t>99090703</t>
  </si>
  <si>
    <t>门式起重机</t>
  </si>
  <si>
    <t>99090704</t>
  </si>
  <si>
    <t>99090705</t>
  </si>
  <si>
    <t>99090706</t>
  </si>
  <si>
    <t>99090707</t>
  </si>
  <si>
    <t>99090708</t>
  </si>
  <si>
    <t>99090905</t>
  </si>
  <si>
    <t>叉式起重机</t>
  </si>
  <si>
    <t>99090906</t>
  </si>
  <si>
    <t>99090907</t>
  </si>
  <si>
    <t>提升质量6t</t>
  </si>
  <si>
    <t>99090908</t>
  </si>
  <si>
    <t>塔式起重机</t>
  </si>
  <si>
    <t>600kN·m</t>
  </si>
  <si>
    <t>99091503</t>
  </si>
  <si>
    <t>电动单梁起重机</t>
  </si>
  <si>
    <t>99091504</t>
  </si>
  <si>
    <t>桅杆式起重机</t>
  </si>
  <si>
    <t>99091704</t>
  </si>
  <si>
    <t>99091903</t>
  </si>
  <si>
    <t>电动卷扬机(单筒快速)</t>
  </si>
  <si>
    <t>牵引力5kN</t>
  </si>
  <si>
    <t>99091904</t>
  </si>
  <si>
    <t>牵引力10kN</t>
  </si>
  <si>
    <t>99091905</t>
  </si>
  <si>
    <t>牵引力15kN</t>
  </si>
  <si>
    <t>99091906</t>
  </si>
  <si>
    <t>牵引力20kN</t>
  </si>
  <si>
    <t>99091913</t>
  </si>
  <si>
    <t>电动卷扬机(双筒快速)</t>
  </si>
  <si>
    <t>99091914</t>
  </si>
  <si>
    <t>牵引力30kN</t>
  </si>
  <si>
    <t>99091915</t>
  </si>
  <si>
    <t>牵引力50kN</t>
  </si>
  <si>
    <t>99091923</t>
  </si>
  <si>
    <t>电动卷扬机(单筒慢速)</t>
  </si>
  <si>
    <t>99091924</t>
  </si>
  <si>
    <t>99091925</t>
  </si>
  <si>
    <t>99091926</t>
  </si>
  <si>
    <t>牵引力80kN</t>
  </si>
  <si>
    <t>99091927</t>
  </si>
  <si>
    <t>牵引力100kN</t>
  </si>
  <si>
    <t>99091928</t>
  </si>
  <si>
    <t>牵引力200kN</t>
  </si>
  <si>
    <t>99091929</t>
  </si>
  <si>
    <t>牵引力300kN</t>
  </si>
  <si>
    <t>99091933</t>
  </si>
  <si>
    <t>电动卷扬机(双筒慢速)</t>
  </si>
  <si>
    <t>99091934</t>
  </si>
  <si>
    <t>99091935</t>
  </si>
  <si>
    <t>99091936</t>
  </si>
  <si>
    <t>99091943</t>
  </si>
  <si>
    <t>卷扬机带塔</t>
  </si>
  <si>
    <t>牵引力1t,H=40m</t>
  </si>
  <si>
    <t>99091944</t>
  </si>
  <si>
    <t>牵引力30～50kN，H=40m</t>
  </si>
  <si>
    <t>单笼施工电梯</t>
  </si>
  <si>
    <t>提升质量1t，提升高度75m</t>
  </si>
  <si>
    <t>提升质量1t，提升高度100m</t>
  </si>
  <si>
    <t>99092305</t>
  </si>
  <si>
    <t>提升质量1t，提升高度130m</t>
  </si>
  <si>
    <t>99092313</t>
  </si>
  <si>
    <t>双笼施工电梯</t>
  </si>
  <si>
    <t>提升质量2×1t，提升高度100m</t>
  </si>
  <si>
    <t>提升质量2×1t，提升高度200m</t>
    <phoneticPr fontId="3" type="noConversion"/>
  </si>
  <si>
    <t>99092503</t>
  </si>
  <si>
    <t>电动葫芦(单速)</t>
  </si>
  <si>
    <t>提升质量2t</t>
  </si>
  <si>
    <t>99092504</t>
  </si>
  <si>
    <t>99092505</t>
  </si>
  <si>
    <t>99092513</t>
  </si>
  <si>
    <t>电动葫芦(双速)</t>
  </si>
  <si>
    <t>99092514</t>
  </si>
  <si>
    <t>99092515</t>
  </si>
  <si>
    <t>99092704</t>
  </si>
  <si>
    <t>抓管机</t>
  </si>
  <si>
    <t>功率80kW</t>
  </si>
  <si>
    <t>99092705</t>
  </si>
  <si>
    <t>99092706</t>
  </si>
  <si>
    <t>功率160kW</t>
  </si>
  <si>
    <t>99092905</t>
  </si>
  <si>
    <t>吊管机</t>
  </si>
  <si>
    <t>99092906</t>
  </si>
  <si>
    <t>99092907</t>
  </si>
  <si>
    <t>99093105</t>
  </si>
  <si>
    <t>门座吊</t>
  </si>
  <si>
    <t>起重量30t</t>
  </si>
  <si>
    <t>99093106</t>
  </si>
  <si>
    <t>起重量60t</t>
  </si>
  <si>
    <t>99093305</t>
  </si>
  <si>
    <t>平台升降车</t>
  </si>
  <si>
    <t>提升高度20m</t>
  </si>
  <si>
    <t>99093309</t>
  </si>
  <si>
    <t>提升高度40m</t>
  </si>
  <si>
    <t>99094503</t>
  </si>
  <si>
    <t>平台吊</t>
  </si>
  <si>
    <t>起重量0.75t</t>
  </si>
  <si>
    <t>99094505</t>
  </si>
  <si>
    <t>少先吊</t>
  </si>
  <si>
    <t>提升质量1t</t>
  </si>
  <si>
    <t>99094507</t>
  </si>
  <si>
    <t>吊斗</t>
  </si>
  <si>
    <t>1m3</t>
  </si>
  <si>
    <t>99094509</t>
  </si>
  <si>
    <t>手动绞车</t>
  </si>
  <si>
    <t>99130103</t>
  </si>
  <si>
    <t>平地机</t>
  </si>
  <si>
    <t>99130104</t>
  </si>
  <si>
    <t>99130105</t>
  </si>
  <si>
    <t>功率114kW,720A</t>
  </si>
  <si>
    <t>99130106</t>
  </si>
  <si>
    <t>99130107</t>
  </si>
  <si>
    <t>功率132kW</t>
  </si>
  <si>
    <t>99130108</t>
  </si>
  <si>
    <t>99130109</t>
  </si>
  <si>
    <t>功率180kW</t>
  </si>
  <si>
    <t>99130110</t>
  </si>
  <si>
    <t>功率220kW</t>
  </si>
  <si>
    <t>99130303</t>
  </si>
  <si>
    <t>光轮压路机(内燃)</t>
  </si>
  <si>
    <t>工作质量6t</t>
  </si>
  <si>
    <t>99130304</t>
  </si>
  <si>
    <t>工作质量8t</t>
  </si>
  <si>
    <t>99130305</t>
  </si>
  <si>
    <t>工作质量12t</t>
  </si>
  <si>
    <t>99130306</t>
  </si>
  <si>
    <t>工作质量15t</t>
  </si>
  <si>
    <t>99130307</t>
  </si>
  <si>
    <t>工作质量18t</t>
  </si>
  <si>
    <t>99130313</t>
  </si>
  <si>
    <t>振动压路机</t>
  </si>
  <si>
    <t>99130314</t>
  </si>
  <si>
    <t>99130315</t>
  </si>
  <si>
    <t>工作质量10t</t>
  </si>
  <si>
    <t>99130316</t>
  </si>
  <si>
    <t>99130317</t>
  </si>
  <si>
    <t>99130318</t>
  </si>
  <si>
    <t>99130319</t>
  </si>
  <si>
    <t>19t BW 219D-2</t>
  </si>
  <si>
    <t>99130331</t>
  </si>
  <si>
    <t>轮胎压路机</t>
  </si>
  <si>
    <t>不加载质量9t</t>
  </si>
  <si>
    <t>99130503</t>
  </si>
  <si>
    <t>强夯机械</t>
  </si>
  <si>
    <t>夯击能量1200kN·m</t>
  </si>
  <si>
    <t>夯击能量2000kN·m</t>
  </si>
  <si>
    <t>99130505</t>
  </si>
  <si>
    <t>夯击能量3000kN·m</t>
  </si>
  <si>
    <t>99130511</t>
  </si>
  <si>
    <t>夯实机(电动)</t>
  </si>
  <si>
    <t>夯击能力20-62N·m</t>
  </si>
  <si>
    <t>99130517</t>
  </si>
  <si>
    <t>夯实机(内燃)</t>
  </si>
  <si>
    <t>夯足直径265mm</t>
  </si>
  <si>
    <t>99130521</t>
  </si>
  <si>
    <t>手扶振动压实机</t>
  </si>
  <si>
    <t>工作质量1t</t>
  </si>
  <si>
    <t>99130531</t>
  </si>
  <si>
    <t>拖式羊角碾(单筒)</t>
  </si>
  <si>
    <t>工作质量3t</t>
  </si>
  <si>
    <t>99130535</t>
  </si>
  <si>
    <t>拖式羊角碾(双筒)</t>
  </si>
  <si>
    <t>99130705</t>
  </si>
  <si>
    <t>汽车式沥青喷洒机</t>
  </si>
  <si>
    <t>箱容量4000L</t>
  </si>
  <si>
    <t>99130706</t>
  </si>
  <si>
    <t>箱容量7500L</t>
  </si>
  <si>
    <t>99130903</t>
  </si>
  <si>
    <t>沥青混凝土摊铺机</t>
  </si>
  <si>
    <t>99130904</t>
  </si>
  <si>
    <t>99130905</t>
  </si>
  <si>
    <t>99130911</t>
  </si>
  <si>
    <t>沥青摊铺机</t>
  </si>
  <si>
    <t>24t ABG-423</t>
  </si>
  <si>
    <t>99130921</t>
  </si>
  <si>
    <t>沥青混凝土摊铺机(带自动找平)</t>
  </si>
  <si>
    <t>99130922</t>
  </si>
  <si>
    <t>载重量12t</t>
  </si>
  <si>
    <t>99131105</t>
  </si>
  <si>
    <t>振动锤</t>
  </si>
  <si>
    <t>45kW</t>
  </si>
  <si>
    <t>99131107</t>
  </si>
  <si>
    <t>90kW</t>
  </si>
  <si>
    <t>99132501</t>
  </si>
  <si>
    <t>手泵沥青浇油机</t>
  </si>
  <si>
    <t>99132505</t>
  </si>
  <si>
    <t>路面铣刨机</t>
  </si>
  <si>
    <t>WL1000</t>
  </si>
  <si>
    <t>99132509</t>
  </si>
  <si>
    <t>沥青路面铣刨机</t>
  </si>
  <si>
    <t>LX50</t>
  </si>
  <si>
    <t>99132511</t>
  </si>
  <si>
    <t>沥青路面养护车</t>
  </si>
  <si>
    <t>EJY5100</t>
  </si>
  <si>
    <t>99150105</t>
  </si>
  <si>
    <t>偏心式震动筛</t>
  </si>
  <si>
    <t>生产率12～16m3/h</t>
  </si>
  <si>
    <t>99150106</t>
  </si>
  <si>
    <t>筛洗石子机</t>
  </si>
  <si>
    <t>洗石量10m3/h</t>
  </si>
  <si>
    <t>99150301</t>
  </si>
  <si>
    <t>涂料机</t>
  </si>
  <si>
    <t>小型</t>
  </si>
  <si>
    <t>99150302</t>
  </si>
  <si>
    <t>中型</t>
  </si>
  <si>
    <t>99150303</t>
  </si>
  <si>
    <t>大型</t>
  </si>
  <si>
    <t>99150705</t>
  </si>
  <si>
    <t>开式可倾压力机</t>
  </si>
  <si>
    <t>压力630kN</t>
  </si>
  <si>
    <t>99150706</t>
  </si>
  <si>
    <t>压力800kN</t>
  </si>
  <si>
    <t>99150707</t>
  </si>
  <si>
    <t>压力1250kN</t>
  </si>
  <si>
    <t>99170105</t>
  </si>
  <si>
    <t>预应力钢筋拉伸机</t>
  </si>
  <si>
    <t>拉伸力600kN</t>
  </si>
  <si>
    <t>99170106</t>
  </si>
  <si>
    <t>拉伸力650kN</t>
  </si>
  <si>
    <t>99170107</t>
  </si>
  <si>
    <t>拉伸力850kN</t>
  </si>
  <si>
    <t>99170108</t>
  </si>
  <si>
    <t>拉伸力900kN</t>
  </si>
  <si>
    <t>99170109</t>
  </si>
  <si>
    <t>拉伸力1200kN</t>
  </si>
  <si>
    <t>99170110</t>
  </si>
  <si>
    <t>拉伸力3000kN</t>
  </si>
  <si>
    <t>99170111</t>
  </si>
  <si>
    <t>拉伸力5000kN</t>
  </si>
  <si>
    <t>99170307</t>
  </si>
  <si>
    <t>钢筋调直机</t>
  </si>
  <si>
    <t>直径40mm</t>
  </si>
  <si>
    <t>99170507</t>
  </si>
  <si>
    <t>钢筋切断机</t>
  </si>
  <si>
    <t>99170707</t>
  </si>
  <si>
    <t>钢筋弯曲机</t>
  </si>
  <si>
    <t>99170907</t>
  </si>
  <si>
    <t>钢筋镦头机</t>
  </si>
  <si>
    <t>直径5mm</t>
  </si>
  <si>
    <t>99190105</t>
  </si>
  <si>
    <t>普通车床</t>
  </si>
  <si>
    <t>工件直径×工件长度(400mm×1000mm)</t>
  </si>
  <si>
    <t>99190106</t>
  </si>
  <si>
    <t>工件直径×工件长度(400mm×2000mm)</t>
  </si>
  <si>
    <t>99190107</t>
  </si>
  <si>
    <t>工件直径×工件长度(630mm×1400mm)</t>
  </si>
  <si>
    <t>99190108</t>
  </si>
  <si>
    <t>工件直径×工件长度(630mm×2000mm)</t>
  </si>
  <si>
    <t>99190109</t>
  </si>
  <si>
    <t>工件直径×工件长度(660mm×2000mm)</t>
  </si>
  <si>
    <t>99190110</t>
  </si>
  <si>
    <t>工件直径×工件长度(1000mm×5000mm)</t>
  </si>
  <si>
    <t>99190121</t>
  </si>
  <si>
    <t>管子车床</t>
  </si>
  <si>
    <t>99190305</t>
  </si>
  <si>
    <t>龙门刨床</t>
  </si>
  <si>
    <t>刨削宽度1000×长度3000mm</t>
  </si>
  <si>
    <t>99190306</t>
  </si>
  <si>
    <t>刨削宽度1000×长度4000mm</t>
  </si>
  <si>
    <t>99190307</t>
  </si>
  <si>
    <t>刨削宽度1000×长度6000mm</t>
  </si>
  <si>
    <t>99190313</t>
  </si>
  <si>
    <t>牛头刨床</t>
  </si>
  <si>
    <t>刨削长度650mm</t>
  </si>
  <si>
    <t>99190505</t>
  </si>
  <si>
    <t>立式铣床</t>
  </si>
  <si>
    <t>台宽320×台长1250mm</t>
  </si>
  <si>
    <t>99190506</t>
  </si>
  <si>
    <t>台宽400mm×台长1250mm</t>
  </si>
  <si>
    <t>99190511</t>
  </si>
  <si>
    <t>卧式铣床</t>
  </si>
  <si>
    <t>99190512</t>
  </si>
  <si>
    <t>台宽400mm×台长1600mm</t>
  </si>
  <si>
    <t>99190705</t>
  </si>
  <si>
    <t>立式钻床</t>
  </si>
  <si>
    <t>钻孔直径25mm</t>
  </si>
  <si>
    <t>99190706</t>
  </si>
  <si>
    <t>钻孔直径35mm</t>
  </si>
  <si>
    <t>99190707</t>
  </si>
  <si>
    <t>钻孔直径50mm</t>
  </si>
  <si>
    <t>99190715</t>
  </si>
  <si>
    <t>台式钻床</t>
  </si>
  <si>
    <t>钻孔直径16mm</t>
  </si>
  <si>
    <t>99190716</t>
  </si>
  <si>
    <t>99190717</t>
  </si>
  <si>
    <t>99190725</t>
  </si>
  <si>
    <t>摇臂钻床</t>
  </si>
  <si>
    <t>99190726</t>
  </si>
  <si>
    <t>99190727</t>
  </si>
  <si>
    <t>钻孔直径63mm</t>
  </si>
  <si>
    <t>99190905</t>
  </si>
  <si>
    <t>磨床</t>
  </si>
  <si>
    <t>M1320E</t>
  </si>
  <si>
    <t>99190906</t>
  </si>
  <si>
    <t>M131W</t>
  </si>
  <si>
    <t>99191102</t>
  </si>
  <si>
    <t>剪板机</t>
  </si>
  <si>
    <t>厚度6.3mm×宽度2000mm</t>
  </si>
  <si>
    <t>99191104</t>
  </si>
  <si>
    <t>厚度13mm×宽度2500mm</t>
  </si>
  <si>
    <t>99191106</t>
  </si>
  <si>
    <t>厚度16mm×宽度2500mm</t>
  </si>
  <si>
    <t>99191108</t>
  </si>
  <si>
    <t>厚度20mm×宽度2500mm</t>
  </si>
  <si>
    <t>99191109</t>
  </si>
  <si>
    <t>厚度20mm×宽度4000mm</t>
  </si>
  <si>
    <t>99191110</t>
  </si>
  <si>
    <t>厚度32mm×宽度4000mm</t>
  </si>
  <si>
    <t>99191111</t>
  </si>
  <si>
    <t>厚度40mm×宽度3100mm</t>
  </si>
  <si>
    <t>99191305</t>
  </si>
  <si>
    <t>卷板机</t>
  </si>
  <si>
    <t>板厚2mm×宽度1600mm</t>
  </si>
  <si>
    <t>99191308</t>
  </si>
  <si>
    <t>板厚20mm×宽度2500mm</t>
  </si>
  <si>
    <t>99191321</t>
  </si>
  <si>
    <t>板厚30mm×宽度2000mm</t>
  </si>
  <si>
    <t>99191333</t>
  </si>
  <si>
    <t>板厚40mm×宽度4000mm</t>
  </si>
  <si>
    <t>99191335</t>
  </si>
  <si>
    <t>板厚45mm×宽度3500mm</t>
  </si>
  <si>
    <t>99191505</t>
  </si>
  <si>
    <t>多辊板料校平机</t>
  </si>
  <si>
    <t>厚度10mm×宽度2000mm</t>
  </si>
  <si>
    <t>99191506</t>
  </si>
  <si>
    <t>厚度16mm×宽度2000mm</t>
  </si>
  <si>
    <t>99191705</t>
  </si>
  <si>
    <t>管子切断机</t>
  </si>
  <si>
    <t>直径60mm</t>
  </si>
  <si>
    <t>99191706</t>
  </si>
  <si>
    <t>直径150mm</t>
  </si>
  <si>
    <t>99191707</t>
  </si>
  <si>
    <t>直径250mm</t>
  </si>
  <si>
    <t>99191721</t>
  </si>
  <si>
    <t>切管机</t>
  </si>
  <si>
    <t>9A151</t>
  </si>
  <si>
    <t>99191731</t>
  </si>
  <si>
    <t>联合冲剪机</t>
  </si>
  <si>
    <t>板厚16mm</t>
  </si>
  <si>
    <t>99191741</t>
  </si>
  <si>
    <t>型钢剪断机</t>
  </si>
  <si>
    <t>剪断宽度500mm</t>
  </si>
  <si>
    <t>99191905</t>
  </si>
  <si>
    <t>摩擦压力机</t>
  </si>
  <si>
    <t>99191906</t>
  </si>
  <si>
    <t>99192105</t>
  </si>
  <si>
    <t>开孔机DK6-200</t>
  </si>
  <si>
    <t>99192106</t>
  </si>
  <si>
    <t>开孔机DK6-400</t>
  </si>
  <si>
    <t>99192107</t>
  </si>
  <si>
    <t>开孔机DK6-600</t>
  </si>
  <si>
    <t>99192121</t>
  </si>
  <si>
    <t>手提钻机</t>
  </si>
  <si>
    <t>ZQS-25/2-A</t>
  </si>
  <si>
    <t>99192131</t>
  </si>
  <si>
    <t>钢轨钻孔机</t>
  </si>
  <si>
    <t>NGZ-31 Ф23～31</t>
  </si>
  <si>
    <t>99192141</t>
  </si>
  <si>
    <t>金刚钻</t>
  </si>
  <si>
    <t>功率1.1kW</t>
  </si>
  <si>
    <t>99192142</t>
  </si>
  <si>
    <t>功率1.45kW</t>
  </si>
  <si>
    <t>99192151</t>
  </si>
  <si>
    <t>钻砖机</t>
  </si>
  <si>
    <t>直径13mm</t>
  </si>
  <si>
    <t>99192305</t>
  </si>
  <si>
    <t>电锤</t>
  </si>
  <si>
    <t>功率520W</t>
  </si>
  <si>
    <t>99192306</t>
  </si>
  <si>
    <t>功率0.83kW</t>
  </si>
  <si>
    <t>99192307</t>
  </si>
  <si>
    <t>99192505</t>
  </si>
  <si>
    <t>空气锤</t>
  </si>
  <si>
    <t>锤体质量75kg</t>
  </si>
  <si>
    <t>99192506</t>
  </si>
  <si>
    <t>锤体质量150kg</t>
  </si>
  <si>
    <t>99192507</t>
  </si>
  <si>
    <t>锤体质量400kg</t>
  </si>
  <si>
    <t>99192705</t>
  </si>
  <si>
    <t>弯管机</t>
  </si>
  <si>
    <t>WC27—108</t>
  </si>
  <si>
    <t>99192711</t>
  </si>
  <si>
    <t>弯管机(带胎芯空压机)</t>
  </si>
  <si>
    <t>PB16-30</t>
  </si>
  <si>
    <t>99192721</t>
  </si>
  <si>
    <t>液压弯管机</t>
  </si>
  <si>
    <t>弯管直径60mm</t>
  </si>
  <si>
    <t>99192905</t>
  </si>
  <si>
    <t>刨边机</t>
  </si>
  <si>
    <t>加工长度9000mm</t>
  </si>
  <si>
    <t>99192906</t>
  </si>
  <si>
    <t>加工长度12000mm</t>
  </si>
  <si>
    <t>99193104</t>
  </si>
  <si>
    <t>套丝机</t>
  </si>
  <si>
    <t>99193105</t>
  </si>
  <si>
    <t>螺栓套丝机</t>
  </si>
  <si>
    <t>直径39mm</t>
  </si>
  <si>
    <t>99193111</t>
  </si>
  <si>
    <t>管子切断套丝机</t>
  </si>
  <si>
    <t>直径159mm</t>
  </si>
  <si>
    <t>99193305</t>
  </si>
  <si>
    <t>钢材电动煨弯机</t>
  </si>
  <si>
    <t>弯曲直径500～1800mm</t>
  </si>
  <si>
    <t>99193311</t>
  </si>
  <si>
    <t>中频煨弯机</t>
  </si>
  <si>
    <t>99193321</t>
  </si>
  <si>
    <t>电动煨弯机</t>
  </si>
  <si>
    <t>100以内</t>
  </si>
  <si>
    <t>99193505</t>
  </si>
  <si>
    <t>对口器</t>
  </si>
  <si>
    <t>直径426mm</t>
  </si>
  <si>
    <t>99193506</t>
  </si>
  <si>
    <t>直径529mm</t>
  </si>
  <si>
    <t>99193507</t>
  </si>
  <si>
    <t>直径720mm</t>
  </si>
  <si>
    <t>99194501</t>
  </si>
  <si>
    <t>咬口机</t>
  </si>
  <si>
    <t>板厚1.2mm</t>
  </si>
  <si>
    <t>99194507</t>
  </si>
  <si>
    <t>弓锯床</t>
  </si>
  <si>
    <t>锯料直径250m</t>
  </si>
  <si>
    <t>99194509</t>
  </si>
  <si>
    <t>锯缝机(割缝机)</t>
  </si>
  <si>
    <t>XHQI-83-Ⅲ</t>
  </si>
  <si>
    <t>99194511</t>
  </si>
  <si>
    <t>法兰卷圆机</t>
  </si>
  <si>
    <t>能力L40×4</t>
  </si>
  <si>
    <t>99194514</t>
  </si>
  <si>
    <t>锁口管顶升机</t>
  </si>
  <si>
    <t>99194521</t>
  </si>
  <si>
    <t>风动锻钎机</t>
  </si>
  <si>
    <t>99194523</t>
  </si>
  <si>
    <t>液压锻钎机</t>
  </si>
  <si>
    <t>功率11.25kW</t>
  </si>
  <si>
    <t>99194525</t>
  </si>
  <si>
    <t>电动修钎机</t>
  </si>
  <si>
    <t>99194535</t>
  </si>
  <si>
    <t>喷砂除锈机</t>
  </si>
  <si>
    <t>能力3m3/min</t>
  </si>
  <si>
    <t>99194537</t>
  </si>
  <si>
    <t>台式砂轮机</t>
  </si>
  <si>
    <t>砂轮直径250mm</t>
  </si>
  <si>
    <t>99194539</t>
  </si>
  <si>
    <t>万能母线机</t>
  </si>
  <si>
    <t>99194541</t>
  </si>
  <si>
    <t>刻槽机</t>
  </si>
  <si>
    <t>99194543</t>
  </si>
  <si>
    <t>冷挤压成型机</t>
  </si>
  <si>
    <t>99194545</t>
  </si>
  <si>
    <t>型钢校正机</t>
  </si>
  <si>
    <t>99194547</t>
  </si>
  <si>
    <t>冷缠机</t>
  </si>
  <si>
    <t>功率157kW</t>
  </si>
  <si>
    <t>99194575</t>
  </si>
  <si>
    <t>折方机</t>
  </si>
  <si>
    <t>厚度4mm×宽度2000mm</t>
  </si>
  <si>
    <t>99210103</t>
  </si>
  <si>
    <t>木工圆锯机</t>
  </si>
  <si>
    <t>直径500mm</t>
  </si>
  <si>
    <t>99210104</t>
  </si>
  <si>
    <t>直径600mm</t>
  </si>
  <si>
    <t>99210105</t>
  </si>
  <si>
    <t>直径1000mm</t>
  </si>
  <si>
    <t>99210111</t>
  </si>
  <si>
    <t>木工台式带锯机</t>
  </si>
  <si>
    <t>锯轮直径1250mm</t>
  </si>
  <si>
    <t>99210303</t>
  </si>
  <si>
    <t>木工平刨床</t>
  </si>
  <si>
    <t>刨削宽度300mm</t>
  </si>
  <si>
    <t>99210305</t>
  </si>
  <si>
    <t>刨削宽度500mm</t>
  </si>
  <si>
    <t>99210311</t>
  </si>
  <si>
    <t>木工压刨床</t>
  </si>
  <si>
    <t>刨削宽度(单面600mm)</t>
  </si>
  <si>
    <t>99210313</t>
  </si>
  <si>
    <t>刨削宽度(双面600mm)</t>
  </si>
  <si>
    <t>99210315</t>
  </si>
  <si>
    <t>刨削宽度(三面400mm)</t>
  </si>
  <si>
    <t>99210317</t>
  </si>
  <si>
    <t>刨削宽度(四面300mm)</t>
  </si>
  <si>
    <t>99212303</t>
  </si>
  <si>
    <t>木工开榫机</t>
  </si>
  <si>
    <t>榫头长度160mm</t>
  </si>
  <si>
    <t>99212311</t>
  </si>
  <si>
    <t>木工打眼机</t>
  </si>
  <si>
    <t>MK212</t>
  </si>
  <si>
    <t>99212321</t>
  </si>
  <si>
    <t>木工裁口机</t>
  </si>
  <si>
    <t>宽度(多面400mm)</t>
  </si>
  <si>
    <t>99212331</t>
  </si>
  <si>
    <t>木工榫槽机</t>
  </si>
  <si>
    <t>榫槽深度100mm</t>
  </si>
  <si>
    <t>99212351</t>
  </si>
  <si>
    <t>射钉枪</t>
  </si>
  <si>
    <t>99230103</t>
  </si>
  <si>
    <t>等离子切割机</t>
  </si>
  <si>
    <t>电流400A</t>
  </si>
  <si>
    <t>99230107</t>
  </si>
  <si>
    <t>半自动切割机</t>
  </si>
  <si>
    <t>厚度100mm</t>
  </si>
  <si>
    <t>99230111</t>
  </si>
  <si>
    <t>自动仿形切割机</t>
  </si>
  <si>
    <t>厚度60mm</t>
  </si>
  <si>
    <t>99230115</t>
  </si>
  <si>
    <t>管内外切割机</t>
  </si>
  <si>
    <t>99230121</t>
  </si>
  <si>
    <t>砂轮切割机</t>
  </si>
  <si>
    <t>Φ350</t>
  </si>
  <si>
    <t>99230123</t>
  </si>
  <si>
    <t>Φ400</t>
  </si>
  <si>
    <t>99230127</t>
  </si>
  <si>
    <t>石料切割机</t>
  </si>
  <si>
    <t>99230131</t>
  </si>
  <si>
    <t>风割机</t>
  </si>
  <si>
    <t>99230140</t>
  </si>
  <si>
    <t>Φ100</t>
  </si>
  <si>
    <t>99230141</t>
  </si>
  <si>
    <t>手提圆锯机</t>
  </si>
  <si>
    <t>99230146</t>
  </si>
  <si>
    <t>切砖机</t>
  </si>
  <si>
    <t>功率5.5kW</t>
  </si>
  <si>
    <t>99230147</t>
  </si>
  <si>
    <t>布袋除尘切砖机</t>
  </si>
  <si>
    <t>直径400mm</t>
  </si>
  <si>
    <t>99231105</t>
  </si>
  <si>
    <t>平面水磨石机</t>
  </si>
  <si>
    <t>功率3kW</t>
  </si>
  <si>
    <t>99231115</t>
  </si>
  <si>
    <t>立面水磨石机</t>
  </si>
  <si>
    <t>99231125</t>
  </si>
  <si>
    <t>坡口机</t>
  </si>
  <si>
    <t>功率2.2kW</t>
  </si>
  <si>
    <t>99231132</t>
  </si>
  <si>
    <t>磨砖机</t>
  </si>
  <si>
    <t>功率4kW</t>
  </si>
  <si>
    <t>99250303</t>
  </si>
  <si>
    <t>交流弧焊机</t>
  </si>
  <si>
    <t>容量21kVA</t>
  </si>
  <si>
    <t>99250304</t>
  </si>
  <si>
    <t>容量30kVA</t>
  </si>
  <si>
    <t>99250305</t>
  </si>
  <si>
    <t>容量32kVA</t>
  </si>
  <si>
    <t>99250306</t>
  </si>
  <si>
    <t>容量40kVA</t>
  </si>
  <si>
    <t>99250307</t>
  </si>
  <si>
    <t>容量42kVA</t>
  </si>
  <si>
    <t>99250308</t>
  </si>
  <si>
    <t>容量50kVA</t>
  </si>
  <si>
    <t>99250309</t>
  </si>
  <si>
    <t>容量80kVA</t>
  </si>
  <si>
    <t>99250321</t>
  </si>
  <si>
    <t>直流弧焊机</t>
  </si>
  <si>
    <t>功率10kW</t>
  </si>
  <si>
    <t>99250322</t>
  </si>
  <si>
    <t>功率12kW</t>
  </si>
  <si>
    <t>99250323</t>
  </si>
  <si>
    <t>功率14kW</t>
  </si>
  <si>
    <t>99250324</t>
  </si>
  <si>
    <t>功率15kW</t>
  </si>
  <si>
    <t>99250325</t>
  </si>
  <si>
    <t>功率20kW</t>
  </si>
  <si>
    <t>99250326</t>
  </si>
  <si>
    <t>99250327</t>
  </si>
  <si>
    <t>功率32kW</t>
  </si>
  <si>
    <t>99250328</t>
  </si>
  <si>
    <t>99250331</t>
  </si>
  <si>
    <t>硅整流弧焊机</t>
  </si>
  <si>
    <t>容量15kVA</t>
  </si>
  <si>
    <t>99250332</t>
  </si>
  <si>
    <t>容量20kVA</t>
  </si>
  <si>
    <t>99250341</t>
  </si>
  <si>
    <t>自动埋弧焊机</t>
  </si>
  <si>
    <t>电流500A</t>
  </si>
  <si>
    <t>99250342</t>
  </si>
  <si>
    <t>电流1200A</t>
  </si>
  <si>
    <t>99250343</t>
  </si>
  <si>
    <t>电流1500A</t>
  </si>
  <si>
    <t>99250351</t>
  </si>
  <si>
    <t>拖拉机驱动弧焊机</t>
  </si>
  <si>
    <t>电流(二弧2×2A)</t>
  </si>
  <si>
    <t>99250352</t>
  </si>
  <si>
    <t>四弧</t>
  </si>
  <si>
    <t>99250361</t>
  </si>
  <si>
    <t>等离子弧焊机</t>
  </si>
  <si>
    <t>电流300A</t>
  </si>
  <si>
    <t>99250365</t>
  </si>
  <si>
    <t>氩弧焊机</t>
  </si>
  <si>
    <t>99250505</t>
  </si>
  <si>
    <t>点焊机</t>
  </si>
  <si>
    <t>容量短臂50kVA</t>
  </si>
  <si>
    <t>99250506</t>
  </si>
  <si>
    <t>容量长臂75kVA</t>
  </si>
  <si>
    <t>99250507</t>
  </si>
  <si>
    <t>容量100kVA</t>
  </si>
  <si>
    <t>99250508</t>
  </si>
  <si>
    <t>容量(多头6×35kVA)</t>
  </si>
  <si>
    <t>99250705</t>
  </si>
  <si>
    <t>对焊机</t>
  </si>
  <si>
    <t>容量10kVA</t>
  </si>
  <si>
    <t>99250706</t>
  </si>
  <si>
    <t>容量25kVA</t>
  </si>
  <si>
    <t>99250707</t>
  </si>
  <si>
    <t>容量75kVA</t>
  </si>
  <si>
    <t>99250905</t>
  </si>
  <si>
    <t>热熔焊接机</t>
  </si>
  <si>
    <t>SH-63</t>
  </si>
  <si>
    <t>99250906</t>
  </si>
  <si>
    <t>SHD-160C</t>
  </si>
  <si>
    <t>99250907</t>
  </si>
  <si>
    <t>SHD-630</t>
  </si>
  <si>
    <t>99250911</t>
  </si>
  <si>
    <t>多角焊接机</t>
  </si>
  <si>
    <t>DSH-250</t>
  </si>
  <si>
    <t>99250921</t>
  </si>
  <si>
    <t>电熔焊接机</t>
  </si>
  <si>
    <t>DRH-160A</t>
  </si>
  <si>
    <t>99250932</t>
  </si>
  <si>
    <t>对接熔接机</t>
  </si>
  <si>
    <t>99250933</t>
  </si>
  <si>
    <t>电熔管件熔接机</t>
  </si>
  <si>
    <t>99252503</t>
  </si>
  <si>
    <t>电渣焊机</t>
  </si>
  <si>
    <t>电流1000A</t>
  </si>
  <si>
    <t>99252505</t>
  </si>
  <si>
    <t>缝焊机</t>
  </si>
  <si>
    <t>容量150A</t>
  </si>
  <si>
    <t>99252507</t>
  </si>
  <si>
    <t>汽油电焊机</t>
  </si>
  <si>
    <t>电流160A</t>
  </si>
  <si>
    <t>99252509</t>
  </si>
  <si>
    <t>柴油电焊机</t>
  </si>
  <si>
    <t>99252511</t>
  </si>
  <si>
    <t>半自动电焊机</t>
  </si>
  <si>
    <t>99252513</t>
  </si>
  <si>
    <t>光焊机</t>
  </si>
  <si>
    <t>99252515</t>
  </si>
  <si>
    <t>气压焊机组</t>
  </si>
  <si>
    <t>99252517</t>
  </si>
  <si>
    <t>二氧化碳气体保护焊机</t>
  </si>
  <si>
    <t>电流250A</t>
  </si>
  <si>
    <t>99252519</t>
  </si>
  <si>
    <t>磁放大弧焊整流器</t>
  </si>
  <si>
    <t>ZXG2-400</t>
  </si>
  <si>
    <t>99270103</t>
  </si>
  <si>
    <t>箱式加热炉</t>
  </si>
  <si>
    <t>功率45kW</t>
  </si>
  <si>
    <t>99270104</t>
  </si>
  <si>
    <t>99270105</t>
  </si>
  <si>
    <t>RJX-50-13</t>
  </si>
  <si>
    <t>99270121</t>
  </si>
  <si>
    <t>双焊缝热合机</t>
  </si>
  <si>
    <t>99270903</t>
  </si>
  <si>
    <t>组合烘箱</t>
  </si>
  <si>
    <t>99270911</t>
  </si>
  <si>
    <t>电焊条烘干箱</t>
  </si>
  <si>
    <t>容积45cm×35cm×45cm</t>
  </si>
  <si>
    <t>99270912</t>
  </si>
  <si>
    <t>容积55cm×45cm×55cm</t>
  </si>
  <si>
    <t>99270913</t>
  </si>
  <si>
    <t>容积60cm×50cm×75cm</t>
  </si>
  <si>
    <t>99270914</t>
  </si>
  <si>
    <t>容积80cm×80cm×100cm</t>
  </si>
  <si>
    <t>99290103</t>
  </si>
  <si>
    <t>超声波探伤机</t>
  </si>
  <si>
    <t>CTS-22</t>
  </si>
  <si>
    <t>99290104</t>
  </si>
  <si>
    <t>CTS-26</t>
  </si>
  <si>
    <t>99290303</t>
  </si>
  <si>
    <t>X射线探伤机</t>
  </si>
  <si>
    <t>1605</t>
  </si>
  <si>
    <t>99290304</t>
  </si>
  <si>
    <t>2005</t>
  </si>
  <si>
    <t>99290305</t>
  </si>
  <si>
    <t>2505</t>
  </si>
  <si>
    <t>99290306</t>
  </si>
  <si>
    <t>3005</t>
  </si>
  <si>
    <t>99290311</t>
  </si>
  <si>
    <t>周向X射线探伤机</t>
  </si>
  <si>
    <t>携带式2005</t>
  </si>
  <si>
    <t>99290503</t>
  </si>
  <si>
    <t>磁粉探伤机</t>
  </si>
  <si>
    <t>周向磁化电流6000A</t>
  </si>
  <si>
    <t>99290504</t>
  </si>
  <si>
    <t>周向磁化电流9000A</t>
  </si>
  <si>
    <t>99290505</t>
  </si>
  <si>
    <t>CTS-8</t>
  </si>
  <si>
    <t>99290507</t>
  </si>
  <si>
    <t>超声波测壁机</t>
  </si>
  <si>
    <t>99290509</t>
  </si>
  <si>
    <t>周向磁化电流12500A</t>
  </si>
  <si>
    <t>99310103</t>
  </si>
  <si>
    <t>洒水车</t>
  </si>
  <si>
    <t>罐容量4000L</t>
  </si>
  <si>
    <t>99310105</t>
  </si>
  <si>
    <t>99310303</t>
  </si>
  <si>
    <t>清疏两用车</t>
  </si>
  <si>
    <t>日本MORITA</t>
  </si>
  <si>
    <t>99310307</t>
  </si>
  <si>
    <t>美国法克多</t>
  </si>
  <si>
    <t>99310311</t>
  </si>
  <si>
    <t>联合疏通车</t>
  </si>
  <si>
    <t>2.5t</t>
  </si>
  <si>
    <t>99310503</t>
  </si>
  <si>
    <t>污泥车</t>
  </si>
  <si>
    <t>99310507</t>
  </si>
  <si>
    <t>5t</t>
  </si>
  <si>
    <t>99312503</t>
  </si>
  <si>
    <t>吸污车</t>
  </si>
  <si>
    <t>99312511</t>
  </si>
  <si>
    <t>反吸式除尘机</t>
  </si>
  <si>
    <t>D2-FXl</t>
  </si>
  <si>
    <t>99330303</t>
  </si>
  <si>
    <t>颚式破碎机</t>
  </si>
  <si>
    <t>进料口250×400mm</t>
  </si>
  <si>
    <t>99330304</t>
  </si>
  <si>
    <t>进料口250×500mm</t>
  </si>
  <si>
    <t>99330305</t>
  </si>
  <si>
    <t>进料口400×600mm</t>
  </si>
  <si>
    <t>99330306</t>
  </si>
  <si>
    <t>进料口500×750mm</t>
  </si>
  <si>
    <t>99330307</t>
  </si>
  <si>
    <t>进料口600×900mm</t>
  </si>
  <si>
    <t>99330308</t>
  </si>
  <si>
    <t>颚式破碎机(移动式)</t>
  </si>
  <si>
    <t>进料口250×440mm</t>
  </si>
  <si>
    <t>99330321</t>
  </si>
  <si>
    <t>履带式液压岩石破碎机</t>
  </si>
  <si>
    <t>HB20G</t>
  </si>
  <si>
    <t>99330322</t>
  </si>
  <si>
    <t>HB30G</t>
  </si>
  <si>
    <t>99330323</t>
  </si>
  <si>
    <t>HB40G</t>
  </si>
  <si>
    <t>99330503</t>
  </si>
  <si>
    <t>装岩机(气动)</t>
  </si>
  <si>
    <t>斗容量0.12m3</t>
  </si>
  <si>
    <t>99330504</t>
  </si>
  <si>
    <t>装岩机(电动)</t>
  </si>
  <si>
    <t>斗容量0.2m3</t>
  </si>
  <si>
    <t>99330505</t>
  </si>
  <si>
    <t>斗容量0.4m3</t>
  </si>
  <si>
    <t>99330507</t>
  </si>
  <si>
    <t>斗容量0.6m3</t>
  </si>
  <si>
    <t>99330703</t>
  </si>
  <si>
    <t>风动凿岩机</t>
  </si>
  <si>
    <t>气腿式</t>
  </si>
  <si>
    <t>99330704</t>
  </si>
  <si>
    <t>手持式</t>
  </si>
  <si>
    <t>99330705</t>
  </si>
  <si>
    <t>内燃凿岩机</t>
  </si>
  <si>
    <t>YN30A</t>
    <phoneticPr fontId="3" type="noConversion"/>
  </si>
  <si>
    <t>99330901</t>
  </si>
  <si>
    <t>凿岩钻车</t>
  </si>
  <si>
    <t>轮胎式</t>
  </si>
  <si>
    <t>99330902</t>
  </si>
  <si>
    <t>履带式</t>
  </si>
  <si>
    <t>99330911</t>
  </si>
  <si>
    <t>三臂凿岩台车</t>
  </si>
  <si>
    <t>H178</t>
  </si>
  <si>
    <t>99350303</t>
  </si>
  <si>
    <t>干式出土盾构掘进机</t>
  </si>
  <si>
    <t>直径3500mm</t>
  </si>
  <si>
    <t>99350305</t>
  </si>
  <si>
    <t>直径5000mm</t>
  </si>
  <si>
    <t>99350307</t>
  </si>
  <si>
    <t>直径7000mm</t>
  </si>
  <si>
    <t>99350309</t>
  </si>
  <si>
    <t>直径10000mm</t>
  </si>
  <si>
    <t>99350310</t>
  </si>
  <si>
    <t>直径12000mm</t>
  </si>
  <si>
    <t>99350313</t>
  </si>
  <si>
    <t>水力出土盾构掘进机</t>
  </si>
  <si>
    <t>99350314</t>
  </si>
  <si>
    <t>99350316</t>
  </si>
  <si>
    <t>99350319</t>
  </si>
  <si>
    <t>99350320</t>
  </si>
  <si>
    <t>99350323</t>
  </si>
  <si>
    <t>气压平衡式盾构掘进机</t>
  </si>
  <si>
    <t>99350324</t>
  </si>
  <si>
    <t>99350325</t>
  </si>
  <si>
    <t>99350331</t>
  </si>
  <si>
    <t>刀盘式干出土土压平衡盾构掘进机</t>
  </si>
  <si>
    <t>管径3500mm</t>
  </si>
  <si>
    <t>99350333</t>
  </si>
  <si>
    <t>管径5000mm</t>
  </si>
  <si>
    <t>99350335</t>
  </si>
  <si>
    <t>管径7000mm</t>
  </si>
  <si>
    <t>99350341</t>
  </si>
  <si>
    <t>刀盘式水力出土泥水平衡盾构掘进机</t>
  </si>
  <si>
    <t>99350342</t>
  </si>
  <si>
    <t>99350344</t>
  </si>
  <si>
    <t>99350351</t>
  </si>
  <si>
    <t>复合式泥水平衡盾构机</t>
  </si>
  <si>
    <t>99350352</t>
  </si>
  <si>
    <t>复合式土压平衡盾构机</t>
  </si>
  <si>
    <t>99350361</t>
  </si>
  <si>
    <t>泥水平衡式盾构机</t>
  </si>
  <si>
    <t>99350365</t>
  </si>
  <si>
    <t>土压平衡式盾构机</t>
  </si>
  <si>
    <t>99350503</t>
  </si>
  <si>
    <t>刀盘式土压平衡顶管掘进机</t>
  </si>
  <si>
    <t>管径1650mm</t>
  </si>
  <si>
    <t>99350504</t>
  </si>
  <si>
    <t>管径1800mm</t>
  </si>
  <si>
    <t>99350506</t>
  </si>
  <si>
    <t>管径2200mm</t>
  </si>
  <si>
    <t>99350508</t>
  </si>
  <si>
    <t>管径2460mm</t>
  </si>
  <si>
    <t>99350510</t>
  </si>
  <si>
    <t>管径2800mm</t>
  </si>
  <si>
    <t>99350511</t>
  </si>
  <si>
    <t>管径3000mm</t>
  </si>
  <si>
    <t>99350541</t>
  </si>
  <si>
    <t>遥控顶管掘进机</t>
  </si>
  <si>
    <t>管径800mm</t>
  </si>
  <si>
    <t>99350542</t>
  </si>
  <si>
    <t>管径1200mm</t>
  </si>
  <si>
    <t>99350543</t>
  </si>
  <si>
    <t>管径1350mm</t>
  </si>
  <si>
    <t>99350544</t>
  </si>
  <si>
    <t>99350545</t>
  </si>
  <si>
    <t>99350705</t>
  </si>
  <si>
    <t>人工挖土法顶管设备</t>
  </si>
  <si>
    <t>99350706</t>
  </si>
  <si>
    <t>99350707</t>
  </si>
  <si>
    <t>管径2000mm</t>
  </si>
  <si>
    <t>99350708</t>
  </si>
  <si>
    <t>99350711</t>
  </si>
  <si>
    <t>挤压法顶管设备</t>
  </si>
  <si>
    <t>管径1000mm</t>
  </si>
  <si>
    <t>99350712</t>
  </si>
  <si>
    <t>99350713</t>
  </si>
  <si>
    <t>管径1400mm</t>
  </si>
  <si>
    <t>99350714</t>
  </si>
  <si>
    <t>管径1500mm</t>
  </si>
  <si>
    <t>99350715</t>
  </si>
  <si>
    <t>99350716</t>
  </si>
  <si>
    <t>99350717</t>
  </si>
  <si>
    <t>99350718</t>
  </si>
  <si>
    <t>99350719</t>
  </si>
  <si>
    <t>管径2400mm</t>
  </si>
  <si>
    <t>99350723</t>
  </si>
  <si>
    <t>泥水平衡顶管设备</t>
  </si>
  <si>
    <t>直径1200mm</t>
  </si>
  <si>
    <t>99350724</t>
  </si>
  <si>
    <t>直径1600mm</t>
  </si>
  <si>
    <t>99350725</t>
  </si>
  <si>
    <t>直径1800mm</t>
  </si>
  <si>
    <t>99350726</t>
  </si>
  <si>
    <t>直径2200mm</t>
  </si>
  <si>
    <t>99350727</t>
  </si>
  <si>
    <t>直径2400mm</t>
  </si>
  <si>
    <t>99350905</t>
  </si>
  <si>
    <t>履带式绳索抓斗成槽机</t>
  </si>
  <si>
    <t>550A-50MHL-630</t>
  </si>
  <si>
    <t>99350906</t>
  </si>
  <si>
    <t>履带式液压抓斗成槽机</t>
  </si>
  <si>
    <t>KHl80MHL-800</t>
  </si>
  <si>
    <t>99350907</t>
  </si>
  <si>
    <t>KHl80MHL-1200</t>
  </si>
  <si>
    <t>99350911</t>
  </si>
  <si>
    <t>导杆式液压抓斗成槽机</t>
  </si>
  <si>
    <t>E50KRC2/45K2502</t>
  </si>
  <si>
    <t>99350921</t>
  </si>
  <si>
    <t>井架式液压抓斗成槽机</t>
  </si>
  <si>
    <t>99350931</t>
  </si>
  <si>
    <t>多头钻成槽机</t>
  </si>
  <si>
    <t>BW</t>
  </si>
  <si>
    <t>99351103</t>
  </si>
  <si>
    <t>液压钻机</t>
  </si>
  <si>
    <t>XU-100</t>
  </si>
  <si>
    <t>99351104</t>
  </si>
  <si>
    <t>XUL-150</t>
  </si>
  <si>
    <t>99351107</t>
  </si>
  <si>
    <t>Φ89～250</t>
    <phoneticPr fontId="3" type="noConversion"/>
  </si>
  <si>
    <t>99351109</t>
  </si>
  <si>
    <t>Φ500以内</t>
  </si>
  <si>
    <t>99351111</t>
  </si>
  <si>
    <t>G-2A</t>
  </si>
  <si>
    <t>99351123</t>
  </si>
  <si>
    <t>工程钻机</t>
  </si>
  <si>
    <t>99351124</t>
  </si>
  <si>
    <t>99351131</t>
    <phoneticPr fontId="3" type="noConversion"/>
  </si>
  <si>
    <t>反循环钻机</t>
  </si>
  <si>
    <t>60P45A</t>
  </si>
  <si>
    <t>99351133</t>
  </si>
  <si>
    <t>轻便钻机</t>
  </si>
  <si>
    <t>XJ-100</t>
  </si>
  <si>
    <t>99351135</t>
  </si>
  <si>
    <t>沉井钻吸机组</t>
  </si>
  <si>
    <t>KH180-2配GZQl250A</t>
  </si>
  <si>
    <t>99351141</t>
  </si>
  <si>
    <t>潜水电钻</t>
  </si>
  <si>
    <t>75型</t>
  </si>
  <si>
    <t>99351142</t>
  </si>
  <si>
    <t>80型</t>
  </si>
  <si>
    <t>99353503</t>
  </si>
  <si>
    <t>液压柜(动力系统)</t>
  </si>
  <si>
    <t>99353505</t>
  </si>
  <si>
    <t>装药台车</t>
  </si>
  <si>
    <t>DT-100</t>
  </si>
  <si>
    <t>99353507</t>
  </si>
  <si>
    <t>医疗闸设备</t>
  </si>
  <si>
    <t>D2.1m×7m</t>
  </si>
  <si>
    <t>99353509</t>
  </si>
  <si>
    <t>垂直顶升设备</t>
  </si>
  <si>
    <t>99353511</t>
  </si>
  <si>
    <t>梭式矿车</t>
  </si>
  <si>
    <t>8m3</t>
  </si>
  <si>
    <t>99353513</t>
  </si>
  <si>
    <t>轨道矿车</t>
  </si>
  <si>
    <t>1t</t>
  </si>
  <si>
    <t>99353515</t>
  </si>
  <si>
    <t>模板台车</t>
  </si>
  <si>
    <t>99353521</t>
  </si>
  <si>
    <t>泥浆制作循环设备</t>
  </si>
  <si>
    <t>99353531</t>
  </si>
  <si>
    <t>地下墙混凝土浇捣架</t>
  </si>
  <si>
    <t>99370103</t>
  </si>
  <si>
    <t>松土机</t>
  </si>
  <si>
    <t>松土深度500mm</t>
  </si>
  <si>
    <t>99370104</t>
  </si>
  <si>
    <t>松土深度1000mm</t>
  </si>
  <si>
    <t>99370303</t>
  </si>
  <si>
    <t>除荆机</t>
  </si>
  <si>
    <t>清除宽度4000mm</t>
  </si>
  <si>
    <t>99370305</t>
  </si>
  <si>
    <t>除根机</t>
  </si>
  <si>
    <t>清除宽度1500mm</t>
  </si>
  <si>
    <t>99370511</t>
  </si>
  <si>
    <t>路灯高架工程车</t>
  </si>
  <si>
    <t>14m</t>
  </si>
  <si>
    <t>99370512</t>
  </si>
  <si>
    <t>20m</t>
  </si>
  <si>
    <t>99370521</t>
  </si>
  <si>
    <t>工程修理车</t>
  </si>
  <si>
    <t>JX-12A</t>
  </si>
  <si>
    <t>99370522</t>
  </si>
  <si>
    <t>EQ—141</t>
  </si>
  <si>
    <t>99370703</t>
  </si>
  <si>
    <t>液压升降机</t>
  </si>
  <si>
    <t>提升高度9m</t>
  </si>
  <si>
    <t>99390103</t>
  </si>
  <si>
    <t>电气实验车</t>
  </si>
  <si>
    <t>99410101</t>
  </si>
  <si>
    <t>潜水设备</t>
  </si>
  <si>
    <t>99410105</t>
  </si>
  <si>
    <t>潜水减压仓</t>
    <phoneticPr fontId="3" type="noConversion"/>
  </si>
  <si>
    <t>99410303</t>
  </si>
  <si>
    <t>通井机</t>
  </si>
  <si>
    <t>功率66kW</t>
  </si>
  <si>
    <t>99410503</t>
  </si>
  <si>
    <t>驳船</t>
  </si>
  <si>
    <t>99410507</t>
  </si>
  <si>
    <t>30t</t>
  </si>
  <si>
    <t>99410508</t>
  </si>
  <si>
    <t>50t</t>
  </si>
  <si>
    <t>99410509</t>
  </si>
  <si>
    <t>60t</t>
  </si>
  <si>
    <t>99410510</t>
  </si>
  <si>
    <t>80t</t>
  </si>
  <si>
    <t>99410511</t>
  </si>
  <si>
    <t>100t</t>
  </si>
  <si>
    <t>99410512</t>
  </si>
  <si>
    <t>120t</t>
  </si>
  <si>
    <t>99410517</t>
  </si>
  <si>
    <t>甲板驳船</t>
  </si>
  <si>
    <t>100～200t</t>
  </si>
  <si>
    <t>99410521</t>
    <phoneticPr fontId="3" type="noConversion"/>
  </si>
  <si>
    <t>油驳</t>
  </si>
  <si>
    <t>载重量20t</t>
  </si>
  <si>
    <t>99410531</t>
  </si>
  <si>
    <t>开底泥驳</t>
  </si>
  <si>
    <t>舱容积60m3</t>
  </si>
  <si>
    <t>99410705</t>
  </si>
  <si>
    <t>内燃拖轮</t>
  </si>
  <si>
    <t>功率45kW</t>
    <phoneticPr fontId="3" type="noConversion"/>
  </si>
  <si>
    <t>99410709</t>
  </si>
  <si>
    <t>功率176kW</t>
  </si>
  <si>
    <t>99412501</t>
  </si>
  <si>
    <t>抓斗式挖泥船</t>
  </si>
  <si>
    <t>斗容量1m3</t>
  </si>
  <si>
    <t>99412507</t>
  </si>
  <si>
    <t>锚艇</t>
  </si>
  <si>
    <t>内燃 8.8kW</t>
  </si>
  <si>
    <t>99430105</t>
  </si>
  <si>
    <t>电动单级离心清水泵</t>
  </si>
  <si>
    <t>塔式起重机8t</t>
  </si>
  <si>
    <t>除税经常修理费</t>
    <phoneticPr fontId="1" type="noConversion"/>
  </si>
  <si>
    <t>编码</t>
    <phoneticPr fontId="1" type="noConversion"/>
  </si>
  <si>
    <t>名称</t>
    <phoneticPr fontId="1" type="noConversion"/>
  </si>
  <si>
    <t>单位</t>
    <phoneticPr fontId="1" type="noConversion"/>
  </si>
  <si>
    <t>除税单价</t>
    <phoneticPr fontId="1" type="noConversion"/>
  </si>
  <si>
    <t>名称</t>
    <phoneticPr fontId="1" type="noConversion"/>
  </si>
  <si>
    <t>规格</t>
    <phoneticPr fontId="1" type="noConversion"/>
  </si>
  <si>
    <t>单位</t>
    <phoneticPr fontId="1" type="noConversion"/>
  </si>
  <si>
    <t>含量</t>
    <phoneticPr fontId="1" type="noConversion"/>
  </si>
  <si>
    <t>橡胶板</t>
    <phoneticPr fontId="1" type="noConversion"/>
  </si>
  <si>
    <t>镀锌铁丝</t>
    <phoneticPr fontId="1" type="noConversion"/>
  </si>
  <si>
    <t>塔式起重机150kN·m</t>
    <phoneticPr fontId="1" type="noConversion"/>
  </si>
  <si>
    <t>塔式起重机250kN·m</t>
    <phoneticPr fontId="1" type="noConversion"/>
  </si>
  <si>
    <t>出口直径50mm</t>
  </si>
  <si>
    <t>99430106</t>
  </si>
  <si>
    <t>出口直径100mm</t>
  </si>
  <si>
    <t>99430107</t>
  </si>
  <si>
    <t>出口直径150mm</t>
  </si>
  <si>
    <t>99430108</t>
  </si>
  <si>
    <t>出口直径200mm</t>
  </si>
  <si>
    <t>99430109</t>
  </si>
  <si>
    <t>出口直径250mm</t>
  </si>
  <si>
    <t>99430110</t>
  </si>
  <si>
    <t>内燃单级离心清水泵</t>
  </si>
  <si>
    <t>99430111</t>
  </si>
  <si>
    <t>99430112</t>
  </si>
  <si>
    <t>99430113</t>
  </si>
  <si>
    <t>99430114</t>
  </si>
  <si>
    <t>99430121</t>
  </si>
  <si>
    <t>电动多级离心清水泵</t>
  </si>
  <si>
    <t>99430122</t>
  </si>
  <si>
    <t>出口直径100mm，扬程120m以下</t>
  </si>
  <si>
    <t>99430123</t>
  </si>
  <si>
    <t>出口直径100mm，扬程120m以上</t>
  </si>
  <si>
    <t>99430124</t>
  </si>
  <si>
    <t>出口直径150mm，扬程180m以下</t>
  </si>
  <si>
    <t>99430125</t>
  </si>
  <si>
    <t>出口直径150mm，扬程180m以上</t>
  </si>
  <si>
    <t>99430126</t>
  </si>
  <si>
    <t>出口直径200mm，扬程280m以下</t>
  </si>
  <si>
    <t>99430127</t>
  </si>
  <si>
    <t>出口直径200mm，扬程280m以上</t>
  </si>
  <si>
    <t>污水泵</t>
  </si>
  <si>
    <t>出口直径70mm</t>
  </si>
  <si>
    <t>99430306</t>
  </si>
  <si>
    <t>99430307</t>
  </si>
  <si>
    <t>99430308</t>
  </si>
  <si>
    <t>99430705</t>
  </si>
  <si>
    <t>泥浆泵</t>
  </si>
  <si>
    <t>99430707</t>
  </si>
  <si>
    <t>99430721</t>
  </si>
  <si>
    <t>盾构压浆泵</t>
  </si>
  <si>
    <t>液压注浆泵</t>
  </si>
  <si>
    <t>HYB50/50-l型</t>
  </si>
  <si>
    <t>99430735</t>
  </si>
  <si>
    <t>双液压注浆泵</t>
  </si>
  <si>
    <t>PH2×5</t>
  </si>
  <si>
    <t>99430905</t>
  </si>
  <si>
    <t>耐腐蚀泵</t>
  </si>
  <si>
    <t>出口直径40mm</t>
  </si>
  <si>
    <t>99430906</t>
  </si>
  <si>
    <t>99430907</t>
  </si>
  <si>
    <t>出口直径80mm</t>
  </si>
  <si>
    <t>99430908</t>
  </si>
  <si>
    <t>99431105</t>
  </si>
  <si>
    <t>真空泵</t>
  </si>
  <si>
    <t>抽气速度204m3/h</t>
  </si>
  <si>
    <t>99431106</t>
  </si>
  <si>
    <t>抽气速度660m3/h</t>
  </si>
  <si>
    <t>99431305</t>
  </si>
  <si>
    <t>潜水泵</t>
  </si>
  <si>
    <t>99431306</t>
  </si>
  <si>
    <t>99431505</t>
  </si>
  <si>
    <t>砂泵</t>
  </si>
  <si>
    <t>出口直径65mm</t>
  </si>
  <si>
    <t>99431506</t>
  </si>
  <si>
    <t>99431507</t>
  </si>
  <si>
    <t>出口直径125mm</t>
  </si>
  <si>
    <t>99431706</t>
  </si>
  <si>
    <t>高压油泵</t>
  </si>
  <si>
    <t>压力50MPa</t>
  </si>
  <si>
    <t>99431708</t>
  </si>
  <si>
    <t>压力80MPa</t>
  </si>
  <si>
    <t>99431903</t>
  </si>
  <si>
    <t>试压泵</t>
  </si>
  <si>
    <t>压力25MPa</t>
  </si>
  <si>
    <t>99431904</t>
  </si>
  <si>
    <t>压力30MPa</t>
  </si>
  <si>
    <t>99431907</t>
  </si>
  <si>
    <t>压力60MPa</t>
  </si>
  <si>
    <t>99431909</t>
  </si>
  <si>
    <t>99432103</t>
  </si>
  <si>
    <t>比例泵</t>
  </si>
  <si>
    <t>2DB-5/10</t>
  </si>
  <si>
    <t>99432104</t>
  </si>
  <si>
    <t>3DS-1.8/200</t>
  </si>
  <si>
    <t>99432105</t>
  </si>
  <si>
    <t>2DB-3/37</t>
  </si>
  <si>
    <t>99432503</t>
  </si>
  <si>
    <t>单级自吸水泵</t>
  </si>
  <si>
    <t>99432507</t>
  </si>
  <si>
    <t>真空吸水设备</t>
  </si>
  <si>
    <t>HZX60A</t>
  </si>
  <si>
    <t>99432508</t>
  </si>
  <si>
    <t>混凝土真空吸水设备</t>
  </si>
  <si>
    <t>99432509</t>
  </si>
  <si>
    <t>射流井点泵</t>
  </si>
  <si>
    <t>最大抽吸深度9.5m</t>
  </si>
  <si>
    <t>99432510</t>
  </si>
  <si>
    <t>衬胶泵</t>
  </si>
  <si>
    <t>99432511</t>
  </si>
  <si>
    <t>油泵车</t>
  </si>
  <si>
    <t>99432512</t>
  </si>
  <si>
    <t>液压泵车</t>
  </si>
  <si>
    <t>99433105</t>
  </si>
  <si>
    <t>柴油发电机组</t>
  </si>
  <si>
    <t>99433106</t>
  </si>
  <si>
    <t>99433107</t>
  </si>
  <si>
    <t>99433109</t>
  </si>
  <si>
    <t>99433111</t>
  </si>
  <si>
    <t>99433112</t>
  </si>
  <si>
    <t>99433113</t>
  </si>
  <si>
    <t>功率200kW</t>
  </si>
  <si>
    <t>99433114</t>
  </si>
  <si>
    <t>功率300kW</t>
  </si>
  <si>
    <t>99433125</t>
  </si>
  <si>
    <t>汽油发电机组</t>
  </si>
  <si>
    <t>99433151</t>
  </si>
  <si>
    <t>硅整流充电机</t>
  </si>
  <si>
    <t>90A/190V</t>
  </si>
  <si>
    <t>99433305</t>
  </si>
  <si>
    <t>电动空气压缩机</t>
  </si>
  <si>
    <t>排气量0.3m3/min</t>
  </si>
  <si>
    <t>99433306</t>
  </si>
  <si>
    <t>排气量0.6m3/min</t>
  </si>
  <si>
    <t>99433307</t>
  </si>
  <si>
    <t>排气量1m3/min</t>
  </si>
  <si>
    <t>99433308</t>
  </si>
  <si>
    <t>排气量3m3/min</t>
  </si>
  <si>
    <t>99433309</t>
  </si>
  <si>
    <t>排气量6m3/min</t>
  </si>
  <si>
    <t>99433310</t>
  </si>
  <si>
    <t>排气量10m3/min</t>
  </si>
  <si>
    <t>99433311</t>
  </si>
  <si>
    <t>排气量20m3/min</t>
  </si>
  <si>
    <t>99433312</t>
  </si>
  <si>
    <t>排气量40m3/min</t>
  </si>
  <si>
    <t>99433321</t>
  </si>
  <si>
    <t>内燃空气压缩机</t>
  </si>
  <si>
    <t>99433322</t>
  </si>
  <si>
    <t>99433323</t>
  </si>
  <si>
    <t>排气量9m3/min</t>
  </si>
  <si>
    <t>99433324</t>
  </si>
  <si>
    <t>排气量12m3/min</t>
  </si>
  <si>
    <t>99433325</t>
  </si>
  <si>
    <t>排气量17m3/min</t>
  </si>
  <si>
    <t>99433329</t>
  </si>
  <si>
    <t>99433331</t>
  </si>
  <si>
    <t>无油空气压缩机</t>
  </si>
  <si>
    <t>99433332</t>
  </si>
  <si>
    <t>99433505</t>
  </si>
  <si>
    <t>工业锅炉</t>
  </si>
  <si>
    <t>99433506</t>
  </si>
  <si>
    <t>蒸发量2t/h</t>
  </si>
  <si>
    <t>99433507</t>
  </si>
  <si>
    <t>蒸发量4t/h</t>
  </si>
  <si>
    <t>99435132</t>
  </si>
  <si>
    <t>高压压风机车</t>
  </si>
  <si>
    <t>99450303</t>
  </si>
  <si>
    <t>轴流通风机</t>
  </si>
  <si>
    <t>功率7.5kW</t>
  </si>
  <si>
    <t>99450304</t>
  </si>
  <si>
    <t>99450305</t>
  </si>
  <si>
    <t>功率100kW</t>
  </si>
  <si>
    <t>99450311</t>
  </si>
  <si>
    <t>离心通风机</t>
  </si>
  <si>
    <t>能力335～1300m3/min</t>
  </si>
  <si>
    <t>99450312</t>
  </si>
  <si>
    <t>能力464～1717m3/min</t>
  </si>
  <si>
    <t>99450313</t>
  </si>
  <si>
    <t>能力585～2463m3/min</t>
  </si>
  <si>
    <t>99450314</t>
  </si>
  <si>
    <t>能力747～3132m3/min</t>
  </si>
  <si>
    <t>99450321</t>
  </si>
  <si>
    <t>吹风机</t>
  </si>
  <si>
    <t>能力4m3/min</t>
  </si>
  <si>
    <t>99450331</t>
  </si>
  <si>
    <t>鼓风机</t>
  </si>
  <si>
    <t>能力18m3/min</t>
  </si>
  <si>
    <t>99450505</t>
  </si>
  <si>
    <t>立式油压千斤顶</t>
  </si>
  <si>
    <t>起重量100t</t>
  </si>
  <si>
    <t>99450507</t>
  </si>
  <si>
    <t>起重量200t</t>
  </si>
  <si>
    <t>99450509</t>
  </si>
  <si>
    <t>起重量300t</t>
  </si>
  <si>
    <t>99451101</t>
  </si>
  <si>
    <t>检测车</t>
  </si>
  <si>
    <t>99451102</t>
  </si>
  <si>
    <t>限界检测车</t>
  </si>
  <si>
    <t>99451103</t>
  </si>
  <si>
    <t>轨旁动态检测车</t>
  </si>
  <si>
    <t>99451301</t>
  </si>
  <si>
    <t>滤油机</t>
  </si>
  <si>
    <t>LX100型</t>
  </si>
  <si>
    <t>99451701</t>
  </si>
  <si>
    <t>号码印烫机</t>
  </si>
  <si>
    <t>99451702</t>
  </si>
  <si>
    <t>铭牌打印机</t>
  </si>
  <si>
    <t>99453503</t>
  </si>
  <si>
    <t>储气包</t>
  </si>
  <si>
    <t>4m3</t>
  </si>
  <si>
    <t>99453506</t>
  </si>
  <si>
    <t>高压射水车</t>
  </si>
  <si>
    <t>东风5103GQ</t>
  </si>
  <si>
    <t>99030746</t>
  </si>
  <si>
    <t>XPL-20</t>
  </si>
  <si>
    <t>99030761</t>
  </si>
  <si>
    <t>电气化钻孔作业车</t>
  </si>
  <si>
    <t>99031303</t>
  </si>
  <si>
    <t>旋喷钻机</t>
  </si>
  <si>
    <t>D800</t>
  </si>
  <si>
    <t>99031304</t>
  </si>
  <si>
    <t>D1200</t>
  </si>
  <si>
    <t>99050707</t>
  </si>
  <si>
    <t>稳定土拌和机</t>
  </si>
  <si>
    <t>230kW</t>
  </si>
  <si>
    <t>99052107</t>
  </si>
  <si>
    <t>混凝土震捣器</t>
  </si>
  <si>
    <t>插入式</t>
  </si>
  <si>
    <t>99052108</t>
  </si>
  <si>
    <t>平板式</t>
  </si>
  <si>
    <t>99070531</t>
  </si>
  <si>
    <t>叉车</t>
  </si>
  <si>
    <t>99071318</t>
  </si>
  <si>
    <t>装载质量200t</t>
  </si>
  <si>
    <t>99073105</t>
  </si>
  <si>
    <t>轨道车</t>
  </si>
  <si>
    <t>功率≤210kW</t>
  </si>
  <si>
    <t>99073124</t>
  </si>
  <si>
    <t>99073126</t>
  </si>
  <si>
    <t>装载质量16t</t>
  </si>
  <si>
    <t>99073127</t>
  </si>
  <si>
    <t>99073128</t>
  </si>
  <si>
    <t>99073131</t>
  </si>
  <si>
    <t>长轨运输平车</t>
  </si>
  <si>
    <t>99091300</t>
  </si>
  <si>
    <t>自升式塔式起重机</t>
  </si>
  <si>
    <t>起重力矩250kN·m</t>
  </si>
  <si>
    <t>99091301</t>
  </si>
  <si>
    <t>起重力矩315kN·m</t>
  </si>
  <si>
    <t>99091302</t>
  </si>
  <si>
    <t>起重力矩400kN·m</t>
  </si>
  <si>
    <t>99091304</t>
  </si>
  <si>
    <t>起重力矩630kN·m</t>
  </si>
  <si>
    <t>起重力矩800kN·m</t>
  </si>
  <si>
    <t>99091306</t>
  </si>
  <si>
    <t>起重力矩1000kN·m</t>
  </si>
  <si>
    <t>99091307</t>
  </si>
  <si>
    <t>起重力矩1250kN·m</t>
  </si>
  <si>
    <t>99091308</t>
  </si>
  <si>
    <t>起重力矩1500kN·m</t>
  </si>
  <si>
    <t>起重力矩2500kN·m</t>
  </si>
  <si>
    <t>99091311</t>
  </si>
  <si>
    <t>起重力矩3000kN·m</t>
  </si>
  <si>
    <t>99091312</t>
  </si>
  <si>
    <t>起重力矩4500kN·m</t>
  </si>
  <si>
    <t>99091313</t>
  </si>
  <si>
    <t>自升式塔式起重机</t>
    <phoneticPr fontId="3" type="noConversion"/>
  </si>
  <si>
    <t>起重力矩5000kN·m</t>
    <phoneticPr fontId="3" type="noConversion"/>
  </si>
  <si>
    <t>99091511</t>
  </si>
  <si>
    <t>电动双梁起重机</t>
  </si>
  <si>
    <t>99091513</t>
  </si>
  <si>
    <t>99094103</t>
  </si>
  <si>
    <t>铺轨龙门架</t>
  </si>
  <si>
    <t>99094111</t>
  </si>
  <si>
    <t>轨道平板吊车</t>
  </si>
  <si>
    <t>16t</t>
  </si>
  <si>
    <t>99094521</t>
  </si>
  <si>
    <t>轨道式内燃起重机</t>
  </si>
  <si>
    <t>≤16t</t>
  </si>
  <si>
    <t>99130506</t>
  </si>
  <si>
    <t>夯击能量4000kN·m</t>
  </si>
  <si>
    <t>99130507</t>
  </si>
  <si>
    <t>夯击能量5000kN·m</t>
  </si>
  <si>
    <t>99130512</t>
  </si>
  <si>
    <t>≤700·m</t>
  </si>
  <si>
    <t>99132513</t>
  </si>
  <si>
    <t>滚(刮)机</t>
  </si>
  <si>
    <t>综合</t>
  </si>
  <si>
    <t>99171303</t>
  </si>
  <si>
    <t>CY侧压钢筋连接机</t>
  </si>
  <si>
    <t>99171503</t>
  </si>
  <si>
    <t>液压挤压机</t>
  </si>
  <si>
    <t>500kN</t>
  </si>
  <si>
    <t>99190735</t>
  </si>
  <si>
    <t>数控三维钻床</t>
  </si>
  <si>
    <t>99190911</t>
  </si>
  <si>
    <t>钻头磨床</t>
  </si>
  <si>
    <t>99191003</t>
  </si>
  <si>
    <t>坐标镗床</t>
  </si>
  <si>
    <t>工作台＞800×1200</t>
  </si>
  <si>
    <t>99191307</t>
  </si>
  <si>
    <t>板厚20mm×宽度2000mm</t>
  </si>
  <si>
    <t>99191507</t>
  </si>
  <si>
    <t>99191748</t>
  </si>
  <si>
    <t>型钢组立机</t>
  </si>
  <si>
    <t>99192921</t>
  </si>
  <si>
    <t>碳弧气刨机</t>
  </si>
  <si>
    <t>1250A</t>
  </si>
  <si>
    <t>99193107</t>
  </si>
  <si>
    <t>钢筋直螺纹剥肋滚丝机</t>
  </si>
  <si>
    <t>99193313</t>
  </si>
  <si>
    <t>功率250kW</t>
  </si>
  <si>
    <t>99194534</t>
  </si>
  <si>
    <t>自动喷砂机</t>
  </si>
  <si>
    <t>99194538</t>
  </si>
  <si>
    <t>手提砂轮机</t>
  </si>
  <si>
    <t>砂轮直径150mm</t>
  </si>
  <si>
    <t>99194546</t>
  </si>
  <si>
    <t>翼缘矫正机</t>
  </si>
  <si>
    <t>99194561</t>
  </si>
  <si>
    <t>抛丸除锈机</t>
  </si>
  <si>
    <t>99210304</t>
  </si>
  <si>
    <t>刨削宽度450mm</t>
  </si>
  <si>
    <t>99230130</t>
  </si>
  <si>
    <t>数控火焰切割机</t>
  </si>
  <si>
    <t>99231126</t>
  </si>
  <si>
    <t>功率2.8kW</t>
  </si>
  <si>
    <t>99231127</t>
  </si>
  <si>
    <t>抛光机</t>
  </si>
  <si>
    <t>99250355</t>
  </si>
  <si>
    <t>龙门埋弧焊机</t>
  </si>
  <si>
    <t>99251503</t>
  </si>
  <si>
    <t>钢轨接续线电弧钎焊机组</t>
  </si>
  <si>
    <t>99251511</t>
  </si>
  <si>
    <t>长轨铝热焊机组</t>
  </si>
  <si>
    <t>99251521</t>
  </si>
  <si>
    <t>移动式焊轨机组</t>
  </si>
  <si>
    <t>K922</t>
  </si>
  <si>
    <t>99251531</t>
  </si>
  <si>
    <t>长轨压接焊作业线</t>
  </si>
  <si>
    <t>99252502</t>
  </si>
  <si>
    <t>电焊机</t>
  </si>
  <si>
    <t>99252504</t>
  </si>
  <si>
    <t>悬臂电渣焊机</t>
  </si>
  <si>
    <t>99252535</t>
  </si>
  <si>
    <t>栓钉焊机</t>
  </si>
  <si>
    <t>99270131</t>
  </si>
  <si>
    <t>中频加热处理机</t>
  </si>
  <si>
    <t>99270919</t>
  </si>
  <si>
    <t>电焊条恒温箱</t>
  </si>
  <si>
    <t>99351126</t>
  </si>
  <si>
    <t>水平定向钻机</t>
  </si>
  <si>
    <t>CASE6080 大</t>
  </si>
  <si>
    <t>99351127</t>
  </si>
  <si>
    <t>ZT-25型 中</t>
  </si>
  <si>
    <t>99351128</t>
  </si>
  <si>
    <t>ZT-40型 大</t>
  </si>
  <si>
    <t>99370502</t>
  </si>
  <si>
    <t>小型工程车</t>
  </si>
  <si>
    <t>99370503</t>
  </si>
  <si>
    <t>中型工程车</t>
  </si>
  <si>
    <t>99370531</t>
  </si>
  <si>
    <t>专项作业汽车</t>
  </si>
  <si>
    <t>99370711</t>
  </si>
  <si>
    <t>升降平台车</t>
  </si>
  <si>
    <t>99370720</t>
  </si>
  <si>
    <t>电动吊篮</t>
  </si>
  <si>
    <t>99390101</t>
  </si>
  <si>
    <t>电气化线盘车</t>
  </si>
  <si>
    <t>99390105</t>
  </si>
  <si>
    <t>电气综合实验车</t>
  </si>
  <si>
    <t>99390111</t>
  </si>
  <si>
    <t>电气化安装作业车</t>
  </si>
  <si>
    <t>99390115</t>
  </si>
  <si>
    <t>电气化立杆作业车</t>
  </si>
  <si>
    <t>99390119</t>
  </si>
  <si>
    <t>电气化架线作业车</t>
  </si>
  <si>
    <t>99390121</t>
  </si>
  <si>
    <t>光缆气流吹缆机</t>
  </si>
  <si>
    <t>99390131</t>
  </si>
  <si>
    <t>液压压接机</t>
  </si>
  <si>
    <t>压力100t</t>
  </si>
  <si>
    <t>99390132</t>
  </si>
  <si>
    <t>压力200t</t>
  </si>
  <si>
    <t>99410535</t>
  </si>
  <si>
    <t>泥驳</t>
  </si>
  <si>
    <t>100m3</t>
  </si>
  <si>
    <t>99410707</t>
  </si>
  <si>
    <t>拖轮</t>
  </si>
  <si>
    <t>147kW</t>
  </si>
  <si>
    <t>99412505</t>
  </si>
  <si>
    <t>机艇</t>
  </si>
  <si>
    <t>30kW</t>
  </si>
  <si>
    <t>99430709</t>
  </si>
  <si>
    <t>离心式泥桨泵</t>
  </si>
  <si>
    <t>≤47m3/h-19m</t>
  </si>
  <si>
    <t>99431707</t>
  </si>
  <si>
    <t>压力≤63MPa</t>
  </si>
  <si>
    <t>99431721</t>
  </si>
  <si>
    <t>油泵</t>
  </si>
  <si>
    <t>50Fs-25</t>
  </si>
  <si>
    <t>99431722</t>
  </si>
  <si>
    <t>CB1325</t>
  </si>
  <si>
    <t>99431723</t>
  </si>
  <si>
    <t>100Fs-37A</t>
  </si>
  <si>
    <t>99431897</t>
  </si>
  <si>
    <t>压力3MPa</t>
  </si>
  <si>
    <t>99431899</t>
  </si>
  <si>
    <t>压力6MPa</t>
  </si>
  <si>
    <t>99431905</t>
  </si>
  <si>
    <t>压力35MPa</t>
  </si>
  <si>
    <t>99433121</t>
  </si>
  <si>
    <t>功率≤1.5kW</t>
  </si>
  <si>
    <t>99433327</t>
  </si>
  <si>
    <t>99435111</t>
  </si>
  <si>
    <t>电力机车</t>
  </si>
  <si>
    <t>99435121</t>
  </si>
  <si>
    <t>动力稳定车</t>
  </si>
  <si>
    <t>WD-320</t>
  </si>
  <si>
    <t>99435141</t>
  </si>
  <si>
    <t>液压机</t>
  </si>
  <si>
    <t>压力≤1000kN</t>
  </si>
  <si>
    <t>99450701</t>
  </si>
  <si>
    <t>铺轨机组</t>
  </si>
  <si>
    <t>99450711</t>
  </si>
  <si>
    <t>长轨铺轨机</t>
  </si>
  <si>
    <t>99450721</t>
  </si>
  <si>
    <t>线路铺渣机</t>
  </si>
  <si>
    <t>99450902</t>
  </si>
  <si>
    <t>液压捣固机</t>
  </si>
  <si>
    <t>≤240根/h</t>
  </si>
  <si>
    <t>99450903</t>
  </si>
  <si>
    <t>工作能力≤1100m/h</t>
  </si>
  <si>
    <t>99451302</t>
  </si>
  <si>
    <t>真空滤油机</t>
  </si>
  <si>
    <t>6000L/h</t>
    <phoneticPr fontId="3" type="noConversion"/>
  </si>
  <si>
    <t>99452529</t>
  </si>
  <si>
    <t>液压起拔道机</t>
  </si>
  <si>
    <t>≤15kW</t>
  </si>
  <si>
    <t>99453505</t>
  </si>
  <si>
    <t>配渣整形车≤12000m/h</t>
  </si>
  <si>
    <t>99453508</t>
  </si>
  <si>
    <t>架桥机</t>
  </si>
  <si>
    <t>≤300t</t>
  </si>
  <si>
    <t>99170101</t>
  </si>
  <si>
    <t>钢轨拉伸机</t>
  </si>
  <si>
    <t>99453523</t>
  </si>
  <si>
    <t>进口移动式发泡机</t>
  </si>
  <si>
    <t>99453577</t>
  </si>
  <si>
    <t>HVLP喷枪</t>
  </si>
  <si>
    <t>99453580</t>
  </si>
  <si>
    <t>电动空气压缩注胶机</t>
  </si>
  <si>
    <t>99150501</t>
  </si>
  <si>
    <t>99270109</t>
  </si>
  <si>
    <t>加热窑</t>
  </si>
  <si>
    <t>4m×4m×4m</t>
  </si>
  <si>
    <t>99270133</t>
  </si>
  <si>
    <t>自控热处理机</t>
  </si>
  <si>
    <t>X光胶片脱水烘干机</t>
  </si>
  <si>
    <t>ZTH-340</t>
  </si>
  <si>
    <t>99292511</t>
  </si>
  <si>
    <t>γ射线探伤仪</t>
  </si>
  <si>
    <t>192/IY</t>
  </si>
  <si>
    <t>99431107</t>
  </si>
  <si>
    <t>电动刮板式真空泵</t>
  </si>
  <si>
    <t>150L/min.6kW</t>
  </si>
  <si>
    <t>99435145</t>
  </si>
  <si>
    <t>油压机</t>
  </si>
  <si>
    <t>500t</t>
  </si>
  <si>
    <t>99435146</t>
  </si>
  <si>
    <t>800t</t>
  </si>
  <si>
    <t>99435147</t>
  </si>
  <si>
    <t>1200t</t>
  </si>
  <si>
    <t>99450332</t>
  </si>
  <si>
    <t>压鼓机</t>
  </si>
  <si>
    <t>99453504</t>
  </si>
  <si>
    <t>99453509</t>
  </si>
  <si>
    <t>99453511</t>
  </si>
  <si>
    <t>电动胀管机</t>
  </si>
  <si>
    <t>99453512</t>
  </si>
  <si>
    <t>电动管子胀接机</t>
  </si>
  <si>
    <t>D2-B</t>
  </si>
  <si>
    <t>99453513</t>
  </si>
  <si>
    <t>温度检定炉</t>
  </si>
  <si>
    <t>99453515</t>
  </si>
  <si>
    <t>空气过滤器</t>
  </si>
  <si>
    <t>99453516</t>
  </si>
  <si>
    <t>冲击实验机</t>
  </si>
  <si>
    <t>99453518</t>
  </si>
  <si>
    <t>封口机</t>
  </si>
  <si>
    <t>99453527</t>
  </si>
  <si>
    <t>焊接滚轮架</t>
  </si>
  <si>
    <t>99453579</t>
  </si>
  <si>
    <t>塑料粉末喷枪</t>
    <phoneticPr fontId="3" type="noConversion"/>
  </si>
  <si>
    <t>99390141</t>
  </si>
  <si>
    <t>液压压接工具</t>
  </si>
  <si>
    <t>99091135</t>
  </si>
  <si>
    <t>塔式起重机械</t>
  </si>
  <si>
    <t>99094528</t>
  </si>
  <si>
    <t>起重机械</t>
  </si>
  <si>
    <t>99130300</t>
  </si>
  <si>
    <t>光轮压路机</t>
  </si>
  <si>
    <t>99351121</t>
    <phoneticPr fontId="3" type="noConversion"/>
  </si>
  <si>
    <t>Φ700mm以内</t>
    <phoneticPr fontId="3" type="noConversion"/>
  </si>
  <si>
    <t>99351122</t>
    <phoneticPr fontId="3" type="noConversion"/>
  </si>
  <si>
    <t>Φ1000mm以内</t>
    <phoneticPr fontId="3" type="noConversion"/>
  </si>
  <si>
    <t>运输机械</t>
    <phoneticPr fontId="3" type="noConversion"/>
  </si>
  <si>
    <t>Ⅰ类构件</t>
    <phoneticPr fontId="3" type="noConversion"/>
  </si>
  <si>
    <t>Ⅱ、Ⅲ类构件</t>
    <phoneticPr fontId="3" type="noConversion"/>
  </si>
  <si>
    <t>Ⅳ类构件</t>
    <phoneticPr fontId="3" type="noConversion"/>
  </si>
  <si>
    <t>装卸机械</t>
    <phoneticPr fontId="3" type="noConversion"/>
  </si>
  <si>
    <t>99453575</t>
  </si>
  <si>
    <t>汽油</t>
  </si>
  <si>
    <t>柴油</t>
  </si>
  <si>
    <t>电力</t>
  </si>
  <si>
    <t>煤</t>
  </si>
  <si>
    <t>木柴</t>
  </si>
  <si>
    <t>水</t>
  </si>
  <si>
    <t>kg</t>
  </si>
  <si>
    <t>kW·h</t>
  </si>
  <si>
    <t>t</t>
  </si>
  <si>
    <t>m3</t>
  </si>
  <si>
    <t>10.64</t>
  </si>
  <si>
    <t>9.03</t>
  </si>
  <si>
    <t>0.89</t>
  </si>
  <si>
    <t>1100</t>
  </si>
  <si>
    <t>1.10</t>
  </si>
  <si>
    <t>4.70</t>
  </si>
  <si>
    <t>折旧费</t>
  </si>
  <si>
    <t>规格</t>
  </si>
  <si>
    <t>单位</t>
  </si>
  <si>
    <t>大修理费</t>
  </si>
  <si>
    <t>安拆外运费</t>
  </si>
  <si>
    <t>元</t>
  </si>
  <si>
    <t>工日</t>
  </si>
  <si>
    <t>82.00</t>
  </si>
  <si>
    <t>07台班</t>
    <phoneticPr fontId="3" type="noConversion"/>
  </si>
  <si>
    <t>07台班</t>
  </si>
  <si>
    <t>01014</t>
  </si>
  <si>
    <t>13009</t>
  </si>
  <si>
    <t>13010</t>
  </si>
  <si>
    <t>13011</t>
  </si>
  <si>
    <t>01017</t>
  </si>
  <si>
    <t>01018</t>
  </si>
  <si>
    <t>01019</t>
  </si>
  <si>
    <t>01041</t>
    <phoneticPr fontId="3" type="noConversion"/>
  </si>
  <si>
    <t>01042</t>
  </si>
  <si>
    <t>01043</t>
  </si>
  <si>
    <t>01044</t>
  </si>
  <si>
    <t>01045</t>
  </si>
  <si>
    <t>13018</t>
    <phoneticPr fontId="3" type="noConversion"/>
  </si>
  <si>
    <t>01046</t>
    <phoneticPr fontId="3" type="noConversion"/>
  </si>
  <si>
    <t>01047</t>
    <phoneticPr fontId="3" type="noConversion"/>
  </si>
  <si>
    <t>01048</t>
    <phoneticPr fontId="3" type="noConversion"/>
  </si>
  <si>
    <t>01049</t>
    <phoneticPr fontId="3" type="noConversion"/>
  </si>
  <si>
    <t>01050</t>
    <phoneticPr fontId="3" type="noConversion"/>
  </si>
  <si>
    <t>01051</t>
  </si>
  <si>
    <t>01052</t>
  </si>
  <si>
    <t>13122</t>
    <phoneticPr fontId="3" type="noConversion"/>
  </si>
  <si>
    <t>13123</t>
    <phoneticPr fontId="3" type="noConversion"/>
  </si>
  <si>
    <t>13148</t>
    <phoneticPr fontId="3" type="noConversion"/>
  </si>
  <si>
    <t>13117</t>
    <phoneticPr fontId="3" type="noConversion"/>
  </si>
  <si>
    <t>791补</t>
    <phoneticPr fontId="3" type="noConversion"/>
  </si>
  <si>
    <t>12025</t>
    <phoneticPr fontId="3" type="noConversion"/>
  </si>
  <si>
    <t>02001</t>
    <phoneticPr fontId="3" type="noConversion"/>
  </si>
  <si>
    <t>02002</t>
  </si>
  <si>
    <t>02003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</si>
  <si>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</si>
  <si>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</si>
  <si>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</si>
  <si>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</si>
  <si>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</si>
  <si>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</si>
  <si>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</si>
  <si>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</si>
  <si>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13021</t>
    <phoneticPr fontId="3" type="noConversion"/>
  </si>
  <si>
    <t>13130</t>
    <phoneticPr fontId="3" type="noConversion"/>
  </si>
  <si>
    <t>02016</t>
    <phoneticPr fontId="3" type="noConversion"/>
  </si>
  <si>
    <t>02017</t>
  </si>
  <si>
    <t>02018</t>
  </si>
  <si>
    <t>02019</t>
  </si>
  <si>
    <t>02020</t>
  </si>
  <si>
    <t>02021</t>
  </si>
  <si>
    <t>02012</t>
    <phoneticPr fontId="3" type="noConversion"/>
  </si>
  <si>
    <t>02013</t>
  </si>
  <si>
    <t>02014</t>
  </si>
  <si>
    <t>02015</t>
  </si>
  <si>
    <t>02025</t>
    <phoneticPr fontId="3" type="noConversion"/>
  </si>
  <si>
    <t>02026</t>
  </si>
  <si>
    <t>02027</t>
  </si>
  <si>
    <t>02028</t>
    <phoneticPr fontId="3" type="noConversion"/>
  </si>
  <si>
    <t>02029</t>
  </si>
  <si>
    <t>02034</t>
    <phoneticPr fontId="3" type="noConversion"/>
  </si>
  <si>
    <t>02031</t>
    <phoneticPr fontId="3" type="noConversion"/>
  </si>
  <si>
    <t>02032</t>
  </si>
  <si>
    <t>02033</t>
  </si>
  <si>
    <t>02022</t>
    <phoneticPr fontId="3" type="noConversion"/>
  </si>
  <si>
    <t>02023</t>
  </si>
  <si>
    <t>02024</t>
  </si>
  <si>
    <t>12067</t>
    <phoneticPr fontId="3" type="noConversion"/>
  </si>
  <si>
    <t>02036</t>
    <phoneticPr fontId="3" type="noConversion"/>
  </si>
  <si>
    <t>02030</t>
    <phoneticPr fontId="3" type="noConversion"/>
  </si>
  <si>
    <t>13124</t>
    <phoneticPr fontId="3" type="noConversion"/>
  </si>
  <si>
    <t>13184</t>
    <phoneticPr fontId="3" type="noConversion"/>
  </si>
  <si>
    <t>12066</t>
    <phoneticPr fontId="3" type="noConversion"/>
  </si>
  <si>
    <t>13022</t>
    <phoneticPr fontId="3" type="noConversion"/>
  </si>
  <si>
    <t>02035</t>
    <phoneticPr fontId="3" type="noConversion"/>
  </si>
  <si>
    <t>13115</t>
    <phoneticPr fontId="3" type="noConversion"/>
  </si>
  <si>
    <t>13129</t>
    <phoneticPr fontId="3" type="noConversion"/>
  </si>
  <si>
    <t>13128</t>
    <phoneticPr fontId="3" type="noConversion"/>
  </si>
  <si>
    <t>13197</t>
    <phoneticPr fontId="3" type="noConversion"/>
  </si>
  <si>
    <t>13198</t>
    <phoneticPr fontId="3" type="noConversion"/>
  </si>
  <si>
    <t>06001</t>
    <phoneticPr fontId="3" type="noConversion"/>
  </si>
  <si>
    <t>06002</t>
  </si>
  <si>
    <t>06003</t>
  </si>
  <si>
    <t>06004</t>
  </si>
  <si>
    <t>06005</t>
  </si>
  <si>
    <t>06006</t>
  </si>
  <si>
    <t>06007</t>
  </si>
  <si>
    <t>06008</t>
  </si>
  <si>
    <t>06009</t>
    <phoneticPr fontId="3" type="noConversion"/>
  </si>
  <si>
    <t>06010</t>
  </si>
  <si>
    <t>06011</t>
  </si>
  <si>
    <t>06012</t>
  </si>
  <si>
    <t>13076</t>
    <phoneticPr fontId="3" type="noConversion"/>
  </si>
  <si>
    <t>06013</t>
    <phoneticPr fontId="3" type="noConversion"/>
  </si>
  <si>
    <t>13077</t>
    <phoneticPr fontId="3" type="noConversion"/>
  </si>
  <si>
    <t>06014</t>
    <phoneticPr fontId="3" type="noConversion"/>
  </si>
  <si>
    <t>06015</t>
    <phoneticPr fontId="3" type="noConversion"/>
  </si>
  <si>
    <t>13071</t>
    <phoneticPr fontId="3" type="noConversion"/>
  </si>
  <si>
    <t>13072</t>
  </si>
  <si>
    <t>13073</t>
  </si>
  <si>
    <t>13074</t>
  </si>
  <si>
    <t>13075</t>
  </si>
  <si>
    <t>13078</t>
    <phoneticPr fontId="3" type="noConversion"/>
  </si>
  <si>
    <t>06047</t>
    <phoneticPr fontId="3" type="noConversion"/>
  </si>
  <si>
    <t>06048</t>
  </si>
  <si>
    <t>06049</t>
  </si>
  <si>
    <t>06050</t>
  </si>
  <si>
    <t>06051</t>
  </si>
  <si>
    <t>06016</t>
    <phoneticPr fontId="3" type="noConversion"/>
  </si>
  <si>
    <t>06017</t>
    <phoneticPr fontId="3" type="noConversion"/>
  </si>
  <si>
    <t>12034</t>
    <phoneticPr fontId="3" type="noConversion"/>
  </si>
  <si>
    <t>01088</t>
    <phoneticPr fontId="3" type="noConversion"/>
  </si>
  <si>
    <t>01089</t>
  </si>
  <si>
    <t>01090</t>
  </si>
  <si>
    <t>13125</t>
    <phoneticPr fontId="3" type="noConversion"/>
  </si>
  <si>
    <t>13140</t>
    <phoneticPr fontId="3" type="noConversion"/>
  </si>
  <si>
    <t>13141</t>
  </si>
  <si>
    <t>13142</t>
  </si>
  <si>
    <t>13143</t>
  </si>
  <si>
    <t>13144</t>
  </si>
  <si>
    <t>13145</t>
  </si>
  <si>
    <t>13146</t>
  </si>
  <si>
    <t>13147</t>
  </si>
  <si>
    <t>13079</t>
    <phoneticPr fontId="3" type="noConversion"/>
  </si>
  <si>
    <t>06018</t>
    <phoneticPr fontId="3" type="noConversion"/>
  </si>
  <si>
    <t>06019</t>
  </si>
  <si>
    <t>06020</t>
  </si>
  <si>
    <t>06021</t>
  </si>
  <si>
    <t>06022</t>
  </si>
  <si>
    <t>12064</t>
    <phoneticPr fontId="3" type="noConversion"/>
  </si>
  <si>
    <t>12065</t>
    <phoneticPr fontId="3" type="noConversion"/>
  </si>
  <si>
    <t>13080</t>
    <phoneticPr fontId="3" type="noConversion"/>
  </si>
  <si>
    <t>06023</t>
    <phoneticPr fontId="3" type="noConversion"/>
  </si>
  <si>
    <t>06024</t>
  </si>
  <si>
    <t>06025</t>
  </si>
  <si>
    <t>06026</t>
  </si>
  <si>
    <t>13081</t>
    <phoneticPr fontId="3" type="noConversion"/>
  </si>
  <si>
    <t>06028</t>
    <phoneticPr fontId="3" type="noConversion"/>
  </si>
  <si>
    <t>06027</t>
    <phoneticPr fontId="3" type="noConversion"/>
  </si>
  <si>
    <t>13082</t>
    <phoneticPr fontId="3" type="noConversion"/>
  </si>
  <si>
    <t>06029</t>
  </si>
  <si>
    <t>06030</t>
  </si>
  <si>
    <t>06031</t>
  </si>
  <si>
    <t>06032</t>
  </si>
  <si>
    <t>13083</t>
    <phoneticPr fontId="3" type="noConversion"/>
  </si>
  <si>
    <t>06033</t>
    <phoneticPr fontId="3" type="noConversion"/>
  </si>
  <si>
    <t>13084</t>
    <phoneticPr fontId="3" type="noConversion"/>
  </si>
  <si>
    <t>06034</t>
    <phoneticPr fontId="3" type="noConversion"/>
  </si>
  <si>
    <t>13085</t>
    <phoneticPr fontId="3" type="noConversion"/>
  </si>
  <si>
    <t>06035</t>
    <phoneticPr fontId="3" type="noConversion"/>
  </si>
  <si>
    <t>06036</t>
  </si>
  <si>
    <t>06037</t>
  </si>
  <si>
    <t>06038</t>
  </si>
  <si>
    <t>06039</t>
    <phoneticPr fontId="3" type="noConversion"/>
  </si>
  <si>
    <t>06040</t>
  </si>
  <si>
    <t>06041</t>
  </si>
  <si>
    <t>13116</t>
    <phoneticPr fontId="3" type="noConversion"/>
  </si>
  <si>
    <t>06042</t>
    <phoneticPr fontId="3" type="noConversion"/>
  </si>
  <si>
    <t>13192</t>
    <phoneticPr fontId="3" type="noConversion"/>
  </si>
  <si>
    <t>06044</t>
    <phoneticPr fontId="3" type="noConversion"/>
  </si>
  <si>
    <t>06045</t>
    <phoneticPr fontId="3" type="noConversion"/>
  </si>
  <si>
    <t>12037</t>
    <phoneticPr fontId="3" type="noConversion"/>
  </si>
  <si>
    <t>12038</t>
    <phoneticPr fontId="3" type="noConversion"/>
  </si>
  <si>
    <t>13086</t>
    <phoneticPr fontId="3" type="noConversion"/>
  </si>
  <si>
    <t>13133</t>
    <phoneticPr fontId="3" type="noConversion"/>
  </si>
  <si>
    <t>13183</t>
    <phoneticPr fontId="3" type="noConversion"/>
  </si>
  <si>
    <t>13005</t>
    <phoneticPr fontId="3" type="noConversion"/>
  </si>
  <si>
    <t>13006</t>
    <phoneticPr fontId="3" type="noConversion"/>
  </si>
  <si>
    <t>01001</t>
    <phoneticPr fontId="3" type="noConversion"/>
  </si>
  <si>
    <t>01002</t>
  </si>
  <si>
    <t>01003</t>
  </si>
  <si>
    <t>01004</t>
  </si>
  <si>
    <t>01005</t>
  </si>
  <si>
    <t>01006</t>
  </si>
  <si>
    <t>01007</t>
  </si>
  <si>
    <t>01008</t>
  </si>
  <si>
    <t>13007</t>
    <phoneticPr fontId="3" type="noConversion"/>
  </si>
  <si>
    <t>01009</t>
    <phoneticPr fontId="3" type="noConversion"/>
  </si>
  <si>
    <t>01010</t>
  </si>
  <si>
    <t>01011</t>
  </si>
  <si>
    <t>01026</t>
    <phoneticPr fontId="3" type="noConversion"/>
  </si>
  <si>
    <t>01027</t>
  </si>
  <si>
    <t>01028</t>
  </si>
  <si>
    <t>01029</t>
  </si>
  <si>
    <t>01030</t>
  </si>
  <si>
    <t>01031</t>
  </si>
  <si>
    <t>01032</t>
  </si>
  <si>
    <t>13014</t>
    <phoneticPr fontId="3" type="noConversion"/>
  </si>
  <si>
    <t>11065</t>
    <phoneticPr fontId="3" type="noConversion"/>
  </si>
  <si>
    <t>13015</t>
    <phoneticPr fontId="3" type="noConversion"/>
  </si>
  <si>
    <t>01033</t>
    <phoneticPr fontId="3" type="noConversion"/>
  </si>
  <si>
    <t>01034</t>
  </si>
  <si>
    <t>01035</t>
  </si>
  <si>
    <t>01036</t>
  </si>
  <si>
    <t>13016</t>
    <phoneticPr fontId="3" type="noConversion"/>
  </si>
  <si>
    <t>01037</t>
    <phoneticPr fontId="3" type="noConversion"/>
  </si>
  <si>
    <t>01038</t>
    <phoneticPr fontId="3" type="noConversion"/>
  </si>
  <si>
    <t>01039</t>
    <phoneticPr fontId="3" type="noConversion"/>
  </si>
  <si>
    <t>01040</t>
    <phoneticPr fontId="3" type="noConversion"/>
  </si>
  <si>
    <t>13017</t>
    <phoneticPr fontId="3" type="noConversion"/>
  </si>
  <si>
    <t>04001</t>
    <phoneticPr fontId="3" type="noConversion"/>
  </si>
  <si>
    <t>04002</t>
  </si>
  <si>
    <t>04003</t>
  </si>
  <si>
    <t>04004</t>
  </si>
  <si>
    <t>04005</t>
  </si>
  <si>
    <t>04006</t>
  </si>
  <si>
    <t>04007</t>
  </si>
  <si>
    <t>04008</t>
  </si>
  <si>
    <t>04009</t>
  </si>
  <si>
    <t>04010</t>
  </si>
  <si>
    <t>04011</t>
  </si>
  <si>
    <t>04012</t>
  </si>
  <si>
    <t>04013</t>
    <phoneticPr fontId="3" type="noConversion"/>
  </si>
  <si>
    <t>13052</t>
    <phoneticPr fontId="3" type="noConversion"/>
  </si>
  <si>
    <t>04014</t>
  </si>
  <si>
    <t>13053</t>
    <phoneticPr fontId="3" type="noConversion"/>
  </si>
  <si>
    <t>04015</t>
  </si>
  <si>
    <t>04016</t>
  </si>
  <si>
    <t>04017</t>
  </si>
  <si>
    <t>04018</t>
  </si>
  <si>
    <t>04019</t>
  </si>
  <si>
    <t>04020</t>
  </si>
  <si>
    <t>13054</t>
    <phoneticPr fontId="3" type="noConversion"/>
  </si>
  <si>
    <t>13055</t>
    <phoneticPr fontId="3" type="noConversion"/>
  </si>
  <si>
    <t>04021</t>
  </si>
  <si>
    <t>04022</t>
  </si>
  <si>
    <t>13056</t>
    <phoneticPr fontId="3" type="noConversion"/>
  </si>
  <si>
    <t>04023</t>
    <phoneticPr fontId="3" type="noConversion"/>
  </si>
  <si>
    <t>04024</t>
  </si>
  <si>
    <t>04025</t>
  </si>
  <si>
    <t>04026</t>
  </si>
  <si>
    <t>13057</t>
    <phoneticPr fontId="3" type="noConversion"/>
  </si>
  <si>
    <t>13058</t>
    <phoneticPr fontId="3" type="noConversion"/>
  </si>
  <si>
    <t>13059</t>
    <phoneticPr fontId="3" type="noConversion"/>
  </si>
  <si>
    <t>04027</t>
    <phoneticPr fontId="3" type="noConversion"/>
  </si>
  <si>
    <t>04028</t>
  </si>
  <si>
    <t>04029</t>
  </si>
  <si>
    <t>13065</t>
    <phoneticPr fontId="3" type="noConversion"/>
  </si>
  <si>
    <t>13066</t>
    <phoneticPr fontId="3" type="noConversion"/>
  </si>
  <si>
    <t>04030</t>
    <phoneticPr fontId="3" type="noConversion"/>
  </si>
  <si>
    <t>04031</t>
    <phoneticPr fontId="3" type="noConversion"/>
  </si>
  <si>
    <t>04032</t>
  </si>
  <si>
    <t>04033</t>
  </si>
  <si>
    <t>05019</t>
    <phoneticPr fontId="3" type="noConversion"/>
  </si>
  <si>
    <t>05020</t>
  </si>
  <si>
    <t>05021</t>
  </si>
  <si>
    <t>05022</t>
  </si>
  <si>
    <t>12027</t>
    <phoneticPr fontId="3" type="noConversion"/>
  </si>
  <si>
    <t>12028</t>
  </si>
  <si>
    <t>12029</t>
  </si>
  <si>
    <t>12030</t>
  </si>
  <si>
    <t>12031</t>
  </si>
  <si>
    <t>12032</t>
  </si>
  <si>
    <t>13060</t>
    <phoneticPr fontId="3" type="noConversion"/>
  </si>
  <si>
    <t>13061</t>
  </si>
  <si>
    <t>13062</t>
  </si>
  <si>
    <t>13063</t>
  </si>
  <si>
    <t>13064</t>
  </si>
  <si>
    <t>13067</t>
    <phoneticPr fontId="3" type="noConversion"/>
  </si>
  <si>
    <t>13068</t>
    <phoneticPr fontId="3" type="noConversion"/>
  </si>
  <si>
    <t>13069</t>
    <phoneticPr fontId="3" type="noConversion"/>
  </si>
  <si>
    <t>03005</t>
    <phoneticPr fontId="3" type="noConversion"/>
  </si>
  <si>
    <t>03006</t>
  </si>
  <si>
    <t>03007</t>
  </si>
  <si>
    <t>03008</t>
  </si>
  <si>
    <t>03009</t>
  </si>
  <si>
    <t>03010</t>
  </si>
  <si>
    <t>03011</t>
  </si>
  <si>
    <t>13023</t>
    <phoneticPr fontId="3" type="noConversion"/>
  </si>
  <si>
    <t>13024</t>
  </si>
  <si>
    <t>13025</t>
  </si>
  <si>
    <t>13026</t>
  </si>
  <si>
    <t>13027</t>
  </si>
  <si>
    <t>13028</t>
  </si>
  <si>
    <t>13029</t>
  </si>
  <si>
    <t>13030</t>
  </si>
  <si>
    <t>03001</t>
    <phoneticPr fontId="3" type="noConversion"/>
  </si>
  <si>
    <t>03002</t>
  </si>
  <si>
    <t>03003</t>
  </si>
  <si>
    <t>03004</t>
  </si>
  <si>
    <t>03012</t>
    <phoneticPr fontId="3" type="noConversion"/>
  </si>
  <si>
    <t>03013</t>
  </si>
  <si>
    <t>03014</t>
  </si>
  <si>
    <t>03015</t>
  </si>
  <si>
    <t>03016</t>
  </si>
  <si>
    <t>13031</t>
    <phoneticPr fontId="3" type="noConversion"/>
  </si>
  <si>
    <t>13032</t>
    <phoneticPr fontId="3" type="noConversion"/>
  </si>
  <si>
    <t>03017</t>
    <phoneticPr fontId="3" type="noConversion"/>
  </si>
  <si>
    <t>03018</t>
  </si>
  <si>
    <t>13033</t>
    <phoneticPr fontId="3" type="noConversion"/>
  </si>
  <si>
    <t>03019</t>
  </si>
  <si>
    <t>03020</t>
  </si>
  <si>
    <t>03021</t>
  </si>
  <si>
    <t>03022</t>
  </si>
  <si>
    <t>03023</t>
    <phoneticPr fontId="3" type="noConversion"/>
  </si>
  <si>
    <t>03023</t>
  </si>
  <si>
    <t>03024</t>
  </si>
  <si>
    <t>03025</t>
  </si>
  <si>
    <t>13034</t>
    <phoneticPr fontId="3" type="noConversion"/>
  </si>
  <si>
    <t>13035</t>
    <phoneticPr fontId="3" type="noConversion"/>
  </si>
  <si>
    <t>13036</t>
  </si>
  <si>
    <t>13037</t>
  </si>
  <si>
    <t>13038</t>
  </si>
  <si>
    <t>13039</t>
  </si>
  <si>
    <t>13040</t>
  </si>
  <si>
    <t>13041</t>
  </si>
  <si>
    <t>13042</t>
  </si>
  <si>
    <t>13043</t>
  </si>
  <si>
    <t>13044</t>
  </si>
  <si>
    <t>03026</t>
    <phoneticPr fontId="3" type="noConversion"/>
  </si>
  <si>
    <t>03027</t>
  </si>
  <si>
    <t>03028</t>
  </si>
  <si>
    <t>03029</t>
  </si>
  <si>
    <t>03030</t>
  </si>
  <si>
    <t>03031</t>
  </si>
  <si>
    <t>03032</t>
    <phoneticPr fontId="3" type="noConversion"/>
  </si>
  <si>
    <t>03033</t>
  </si>
  <si>
    <t>03034</t>
  </si>
  <si>
    <t>03035</t>
  </si>
  <si>
    <t>03037</t>
    <phoneticPr fontId="3" type="noConversion"/>
  </si>
  <si>
    <t>03048</t>
    <phoneticPr fontId="3" type="noConversion"/>
  </si>
  <si>
    <t>03049</t>
    <phoneticPr fontId="3" type="noConversion"/>
  </si>
  <si>
    <t>03050</t>
    <phoneticPr fontId="3" type="noConversion"/>
  </si>
  <si>
    <t>03051</t>
  </si>
  <si>
    <t>03052</t>
  </si>
  <si>
    <t>03053</t>
  </si>
  <si>
    <t>05001</t>
    <phoneticPr fontId="3" type="noConversion"/>
  </si>
  <si>
    <t>05002</t>
  </si>
  <si>
    <t>05003</t>
  </si>
  <si>
    <t>05004</t>
  </si>
  <si>
    <t>05005</t>
  </si>
  <si>
    <t>05006</t>
  </si>
  <si>
    <t>05007</t>
  </si>
  <si>
    <t>05008</t>
  </si>
  <si>
    <t>05009</t>
  </si>
  <si>
    <t>05010</t>
  </si>
  <si>
    <t>05011</t>
  </si>
  <si>
    <t>05012</t>
  </si>
  <si>
    <t>05013</t>
  </si>
  <si>
    <t>05014</t>
  </si>
  <si>
    <t>05015</t>
  </si>
  <si>
    <t>05016</t>
  </si>
  <si>
    <t>05017</t>
  </si>
  <si>
    <t>05018</t>
  </si>
  <si>
    <t>13131</t>
    <phoneticPr fontId="3" type="noConversion"/>
  </si>
  <si>
    <t>13070</t>
    <phoneticPr fontId="3" type="noConversion"/>
  </si>
  <si>
    <t>05023</t>
    <phoneticPr fontId="3" type="noConversion"/>
  </si>
  <si>
    <t>05024</t>
  </si>
  <si>
    <t>05025</t>
    <phoneticPr fontId="3" type="noConversion"/>
  </si>
  <si>
    <t>05026</t>
  </si>
  <si>
    <t>05027</t>
    <phoneticPr fontId="3" type="noConversion"/>
  </si>
  <si>
    <t>05028</t>
    <phoneticPr fontId="3" type="noConversion"/>
  </si>
  <si>
    <t>05029</t>
  </si>
  <si>
    <t>05030</t>
  </si>
  <si>
    <t>05031</t>
  </si>
  <si>
    <t>05032</t>
  </si>
  <si>
    <t>05033</t>
  </si>
  <si>
    <t>12057</t>
    <phoneticPr fontId="3" type="noConversion"/>
  </si>
  <si>
    <t>12058</t>
  </si>
  <si>
    <t>12059</t>
  </si>
  <si>
    <t>12060</t>
  </si>
  <si>
    <t>12061</t>
  </si>
  <si>
    <t>12062</t>
  </si>
  <si>
    <t>13045</t>
    <phoneticPr fontId="3" type="noConversion"/>
  </si>
  <si>
    <t>13046</t>
    <phoneticPr fontId="3" type="noConversion"/>
  </si>
  <si>
    <t>12041</t>
    <phoneticPr fontId="3" type="noConversion"/>
  </si>
  <si>
    <t>13111</t>
    <phoneticPr fontId="3" type="noConversion"/>
  </si>
  <si>
    <t>13051</t>
    <phoneticPr fontId="3" type="noConversion"/>
  </si>
  <si>
    <t>03054</t>
    <phoneticPr fontId="3" type="noConversion"/>
  </si>
  <si>
    <t>13193</t>
    <phoneticPr fontId="3" type="noConversion"/>
  </si>
  <si>
    <t>13199</t>
    <phoneticPr fontId="3" type="noConversion"/>
  </si>
  <si>
    <t>13013</t>
    <phoneticPr fontId="3" type="noConversion"/>
  </si>
  <si>
    <t>01020</t>
    <phoneticPr fontId="3" type="noConversion"/>
  </si>
  <si>
    <t>13127</t>
    <phoneticPr fontId="3" type="noConversion"/>
  </si>
  <si>
    <t>01021</t>
    <phoneticPr fontId="3" type="noConversion"/>
  </si>
  <si>
    <t>01022</t>
  </si>
  <si>
    <t>01023</t>
  </si>
  <si>
    <t>01024</t>
  </si>
  <si>
    <t>01025</t>
  </si>
  <si>
    <t>01055</t>
    <phoneticPr fontId="3" type="noConversion"/>
  </si>
  <si>
    <t>01056</t>
  </si>
  <si>
    <t>01057</t>
  </si>
  <si>
    <t>01058</t>
  </si>
  <si>
    <t>01059</t>
  </si>
  <si>
    <t>01060</t>
  </si>
  <si>
    <t>01061</t>
  </si>
  <si>
    <t>01062</t>
  </si>
  <si>
    <t>01063</t>
  </si>
  <si>
    <t>01064</t>
  </si>
  <si>
    <t>01065</t>
  </si>
  <si>
    <t>13126</t>
    <phoneticPr fontId="3" type="noConversion"/>
  </si>
  <si>
    <t>01067</t>
    <phoneticPr fontId="3" type="noConversion"/>
  </si>
  <si>
    <t>01085</t>
    <phoneticPr fontId="3" type="noConversion"/>
  </si>
  <si>
    <t>01086</t>
  </si>
  <si>
    <t>01087</t>
  </si>
  <si>
    <t>01068</t>
    <phoneticPr fontId="3" type="noConversion"/>
  </si>
  <si>
    <t>01069</t>
    <phoneticPr fontId="3" type="noConversion"/>
  </si>
  <si>
    <t>01066</t>
    <phoneticPr fontId="3" type="noConversion"/>
  </si>
  <si>
    <t>01053</t>
    <phoneticPr fontId="3" type="noConversion"/>
  </si>
  <si>
    <t>01054</t>
    <phoneticPr fontId="3" type="noConversion"/>
  </si>
  <si>
    <t>01079</t>
    <phoneticPr fontId="3" type="noConversion"/>
  </si>
  <si>
    <t>01080</t>
    <phoneticPr fontId="3" type="noConversion"/>
  </si>
  <si>
    <t>01081</t>
    <phoneticPr fontId="3" type="noConversion"/>
  </si>
  <si>
    <t>01082</t>
  </si>
  <si>
    <t>01083</t>
  </si>
  <si>
    <t>01084</t>
  </si>
  <si>
    <t>13118</t>
    <phoneticPr fontId="3" type="noConversion"/>
  </si>
  <si>
    <t>13019</t>
    <phoneticPr fontId="3" type="noConversion"/>
  </si>
  <si>
    <t>13020</t>
    <phoneticPr fontId="3" type="noConversion"/>
  </si>
  <si>
    <t>13135</t>
    <phoneticPr fontId="3" type="noConversion"/>
  </si>
  <si>
    <t>13170</t>
    <phoneticPr fontId="3" type="noConversion"/>
  </si>
  <si>
    <t>13136</t>
    <phoneticPr fontId="3" type="noConversion"/>
  </si>
  <si>
    <t>13137</t>
    <phoneticPr fontId="3" type="noConversion"/>
  </si>
  <si>
    <t>06046</t>
    <phoneticPr fontId="3" type="noConversion"/>
  </si>
  <si>
    <t>06043</t>
    <phoneticPr fontId="3" type="noConversion"/>
  </si>
  <si>
    <t>13150</t>
    <phoneticPr fontId="3" type="noConversion"/>
  </si>
  <si>
    <t>13151</t>
    <phoneticPr fontId="3" type="noConversion"/>
  </si>
  <si>
    <t>13152</t>
    <phoneticPr fontId="3" type="noConversion"/>
  </si>
  <si>
    <t>07083</t>
    <phoneticPr fontId="3" type="noConversion"/>
  </si>
  <si>
    <t>07084</t>
  </si>
  <si>
    <t>07085</t>
  </si>
  <si>
    <t>07005</t>
    <phoneticPr fontId="3" type="noConversion"/>
  </si>
  <si>
    <t>07006</t>
  </si>
  <si>
    <t>07007</t>
  </si>
  <si>
    <t>07008</t>
  </si>
  <si>
    <t>07009</t>
  </si>
  <si>
    <t>07010</t>
  </si>
  <si>
    <t>07011</t>
  </si>
  <si>
    <t>07001</t>
    <phoneticPr fontId="3" type="noConversion"/>
  </si>
  <si>
    <t>07002</t>
    <phoneticPr fontId="3" type="noConversion"/>
  </si>
  <si>
    <t>07003</t>
    <phoneticPr fontId="3" type="noConversion"/>
  </si>
  <si>
    <t>07004</t>
    <phoneticPr fontId="3" type="noConversion"/>
  </si>
  <si>
    <t>07026</t>
    <phoneticPr fontId="3" type="noConversion"/>
  </si>
  <si>
    <t>07027</t>
  </si>
  <si>
    <t>07028</t>
  </si>
  <si>
    <t>07029</t>
  </si>
  <si>
    <t>07030</t>
  </si>
  <si>
    <t>13087</t>
    <phoneticPr fontId="3" type="noConversion"/>
  </si>
  <si>
    <t>07031</t>
    <phoneticPr fontId="3" type="noConversion"/>
  </si>
  <si>
    <t>07033</t>
    <phoneticPr fontId="3" type="noConversion"/>
  </si>
  <si>
    <t>07034</t>
  </si>
  <si>
    <t>07035</t>
  </si>
  <si>
    <t>07036</t>
    <phoneticPr fontId="3" type="noConversion"/>
  </si>
  <si>
    <t>07037</t>
  </si>
  <si>
    <t>07038</t>
  </si>
  <si>
    <t>07039</t>
  </si>
  <si>
    <t>07039</t>
    <phoneticPr fontId="3" type="noConversion"/>
  </si>
  <si>
    <t>07040</t>
  </si>
  <si>
    <t>07041</t>
  </si>
  <si>
    <t>07042</t>
  </si>
  <si>
    <t>07043</t>
  </si>
  <si>
    <t>07044</t>
  </si>
  <si>
    <t>07045</t>
  </si>
  <si>
    <t>07046</t>
  </si>
  <si>
    <t>07047</t>
  </si>
  <si>
    <t>07048</t>
  </si>
  <si>
    <t>07032</t>
    <phoneticPr fontId="3" type="noConversion"/>
  </si>
  <si>
    <t>07049</t>
    <phoneticPr fontId="3" type="noConversion"/>
  </si>
  <si>
    <t>07050</t>
  </si>
  <si>
    <t>07051</t>
  </si>
  <si>
    <t>07052</t>
  </si>
  <si>
    <t>07053</t>
  </si>
  <si>
    <t>07054</t>
  </si>
  <si>
    <t>07055</t>
  </si>
  <si>
    <t>07062</t>
    <phoneticPr fontId="3" type="noConversion"/>
  </si>
  <si>
    <t>07063</t>
    <phoneticPr fontId="3" type="noConversion"/>
  </si>
  <si>
    <t>07064</t>
  </si>
  <si>
    <t>07065</t>
  </si>
  <si>
    <t>07066</t>
  </si>
  <si>
    <t>07060</t>
    <phoneticPr fontId="3" type="noConversion"/>
  </si>
  <si>
    <t>07061</t>
    <phoneticPr fontId="3" type="noConversion"/>
  </si>
  <si>
    <t>07071</t>
    <phoneticPr fontId="3" type="noConversion"/>
  </si>
  <si>
    <t>07072</t>
  </si>
  <si>
    <t>07073</t>
  </si>
  <si>
    <t>07074</t>
    <phoneticPr fontId="3" type="noConversion"/>
  </si>
  <si>
    <t>07067</t>
    <phoneticPr fontId="3" type="noConversion"/>
  </si>
  <si>
    <t>07056</t>
    <phoneticPr fontId="3" type="noConversion"/>
  </si>
  <si>
    <t>07081</t>
    <phoneticPr fontId="3" type="noConversion"/>
  </si>
  <si>
    <t>07082</t>
    <phoneticPr fontId="3" type="noConversion"/>
  </si>
  <si>
    <t>13153</t>
    <phoneticPr fontId="3" type="noConversion"/>
  </si>
  <si>
    <t>13154</t>
  </si>
  <si>
    <t>13155</t>
  </si>
  <si>
    <t>12018</t>
    <phoneticPr fontId="3" type="noConversion"/>
  </si>
  <si>
    <t>13091</t>
    <phoneticPr fontId="3" type="noConversion"/>
  </si>
  <si>
    <t>07086</t>
    <phoneticPr fontId="3" type="noConversion"/>
  </si>
  <si>
    <t>07087</t>
  </si>
  <si>
    <t>07088</t>
  </si>
  <si>
    <t>07058</t>
    <phoneticPr fontId="3" type="noConversion"/>
  </si>
  <si>
    <t>13088</t>
    <phoneticPr fontId="3" type="noConversion"/>
  </si>
  <si>
    <t>07059</t>
    <phoneticPr fontId="3" type="noConversion"/>
  </si>
  <si>
    <t>07069</t>
    <phoneticPr fontId="3" type="noConversion"/>
  </si>
  <si>
    <t>07070</t>
    <phoneticPr fontId="3" type="noConversion"/>
  </si>
  <si>
    <t>07075</t>
    <phoneticPr fontId="3" type="noConversion"/>
  </si>
  <si>
    <t>07076</t>
    <phoneticPr fontId="3" type="noConversion"/>
  </si>
  <si>
    <t>07057</t>
    <phoneticPr fontId="3" type="noConversion"/>
  </si>
  <si>
    <t>13185</t>
    <phoneticPr fontId="3" type="noConversion"/>
  </si>
  <si>
    <t>12073</t>
    <phoneticPr fontId="3" type="noConversion"/>
  </si>
  <si>
    <t>12074</t>
  </si>
  <si>
    <t>12075</t>
  </si>
  <si>
    <t>07077</t>
    <phoneticPr fontId="3" type="noConversion"/>
  </si>
  <si>
    <t>07079</t>
    <phoneticPr fontId="3" type="noConversion"/>
  </si>
  <si>
    <t>13132</t>
    <phoneticPr fontId="3" type="noConversion"/>
  </si>
  <si>
    <t>07080</t>
    <phoneticPr fontId="3" type="noConversion"/>
  </si>
  <si>
    <t>11032</t>
    <phoneticPr fontId="3" type="noConversion"/>
  </si>
  <si>
    <t>12010</t>
    <phoneticPr fontId="3" type="noConversion"/>
  </si>
  <si>
    <t>12011</t>
    <phoneticPr fontId="3" type="noConversion"/>
  </si>
  <si>
    <t>12012</t>
    <phoneticPr fontId="3" type="noConversion"/>
  </si>
  <si>
    <t>12021</t>
    <phoneticPr fontId="3" type="noConversion"/>
  </si>
  <si>
    <t>13090</t>
    <phoneticPr fontId="3" type="noConversion"/>
  </si>
  <si>
    <t>13149</t>
    <phoneticPr fontId="3" type="noConversion"/>
  </si>
  <si>
    <t>13191</t>
    <phoneticPr fontId="3" type="noConversion"/>
  </si>
  <si>
    <t>13114</t>
    <phoneticPr fontId="3" type="noConversion"/>
  </si>
  <si>
    <t>07068</t>
    <phoneticPr fontId="3" type="noConversion"/>
  </si>
  <si>
    <t>07012</t>
    <phoneticPr fontId="3" type="noConversion"/>
  </si>
  <si>
    <t>07013</t>
  </si>
  <si>
    <t>07014</t>
  </si>
  <si>
    <t>07015</t>
  </si>
  <si>
    <t>07016</t>
  </si>
  <si>
    <t>07017</t>
  </si>
  <si>
    <t>07018</t>
    <phoneticPr fontId="3" type="noConversion"/>
  </si>
  <si>
    <t>07019</t>
  </si>
  <si>
    <t>07020</t>
  </si>
  <si>
    <t>07021</t>
  </si>
  <si>
    <t>07022</t>
  </si>
  <si>
    <t>07023</t>
  </si>
  <si>
    <t>07024</t>
  </si>
  <si>
    <t>07025</t>
  </si>
  <si>
    <t>13194</t>
    <phoneticPr fontId="3" type="noConversion"/>
  </si>
  <si>
    <t>09016</t>
    <phoneticPr fontId="3" type="noConversion"/>
  </si>
  <si>
    <t>09017</t>
    <phoneticPr fontId="3" type="noConversion"/>
  </si>
  <si>
    <t>09018</t>
    <phoneticPr fontId="3" type="noConversion"/>
  </si>
  <si>
    <t>13188</t>
    <phoneticPr fontId="3" type="noConversion"/>
  </si>
  <si>
    <t>13089</t>
    <phoneticPr fontId="3" type="noConversion"/>
  </si>
  <si>
    <t>13186</t>
    <phoneticPr fontId="3" type="noConversion"/>
  </si>
  <si>
    <t>12017</t>
    <phoneticPr fontId="3" type="noConversion"/>
  </si>
  <si>
    <t>12076</t>
    <phoneticPr fontId="3" type="noConversion"/>
  </si>
  <si>
    <t>12019</t>
    <phoneticPr fontId="3" type="noConversion"/>
  </si>
  <si>
    <t>12020</t>
    <phoneticPr fontId="3" type="noConversion"/>
  </si>
  <si>
    <t>07078</t>
    <phoneticPr fontId="3" type="noConversion"/>
  </si>
  <si>
    <t>12016</t>
    <phoneticPr fontId="3" type="noConversion"/>
  </si>
  <si>
    <t>09001</t>
    <phoneticPr fontId="3" type="noConversion"/>
  </si>
  <si>
    <t>13096</t>
    <phoneticPr fontId="3" type="noConversion"/>
  </si>
  <si>
    <t>09002</t>
    <phoneticPr fontId="3" type="noConversion"/>
  </si>
  <si>
    <t>13097</t>
    <phoneticPr fontId="3" type="noConversion"/>
  </si>
  <si>
    <t>09003</t>
  </si>
  <si>
    <t>09004</t>
  </si>
  <si>
    <t>09005</t>
  </si>
  <si>
    <t>09006</t>
    <phoneticPr fontId="3" type="noConversion"/>
  </si>
  <si>
    <t>13098</t>
    <phoneticPr fontId="3" type="noConversion"/>
  </si>
  <si>
    <t>13099</t>
  </si>
  <si>
    <t>13100</t>
  </si>
  <si>
    <t>09007</t>
  </si>
  <si>
    <t>13101</t>
    <phoneticPr fontId="3" type="noConversion"/>
  </si>
  <si>
    <t>09008</t>
  </si>
  <si>
    <t>09009</t>
  </si>
  <si>
    <t>09011</t>
    <phoneticPr fontId="3" type="noConversion"/>
  </si>
  <si>
    <t>09012</t>
    <phoneticPr fontId="3" type="noConversion"/>
  </si>
  <si>
    <t>09019</t>
    <phoneticPr fontId="3" type="noConversion"/>
  </si>
  <si>
    <t>09020</t>
  </si>
  <si>
    <t>09021</t>
  </si>
  <si>
    <t>13107</t>
    <phoneticPr fontId="3" type="noConversion"/>
  </si>
  <si>
    <t>13108</t>
    <phoneticPr fontId="3" type="noConversion"/>
  </si>
  <si>
    <t>09015</t>
    <phoneticPr fontId="3" type="noConversion"/>
  </si>
  <si>
    <t>09013</t>
    <phoneticPr fontId="3" type="noConversion"/>
  </si>
  <si>
    <t>09024</t>
    <phoneticPr fontId="3" type="noConversion"/>
  </si>
  <si>
    <t>09025</t>
  </si>
  <si>
    <t>09026</t>
  </si>
  <si>
    <t>09027</t>
  </si>
  <si>
    <t>13102</t>
    <phoneticPr fontId="3" type="noConversion"/>
  </si>
  <si>
    <t>13103</t>
    <phoneticPr fontId="3" type="noConversion"/>
  </si>
  <si>
    <t>09010</t>
    <phoneticPr fontId="3" type="noConversion"/>
  </si>
  <si>
    <t>12077</t>
    <phoneticPr fontId="3" type="noConversion"/>
  </si>
  <si>
    <t>12078</t>
  </si>
  <si>
    <t>12079</t>
  </si>
  <si>
    <t>12080</t>
    <phoneticPr fontId="3" type="noConversion"/>
  </si>
  <si>
    <t>12081</t>
    <phoneticPr fontId="3" type="noConversion"/>
  </si>
  <si>
    <t>09022</t>
    <phoneticPr fontId="3" type="noConversion"/>
  </si>
  <si>
    <t>09023</t>
    <phoneticPr fontId="3" type="noConversion"/>
  </si>
  <si>
    <t>13105</t>
    <phoneticPr fontId="3" type="noConversion"/>
  </si>
  <si>
    <t>13106</t>
    <phoneticPr fontId="3" type="noConversion"/>
  </si>
  <si>
    <t>13187</t>
    <phoneticPr fontId="3" type="noConversion"/>
  </si>
  <si>
    <t>09014</t>
    <phoneticPr fontId="3" type="noConversion"/>
  </si>
  <si>
    <t>13104</t>
    <phoneticPr fontId="3" type="noConversion"/>
  </si>
  <si>
    <t>12022</t>
    <phoneticPr fontId="3" type="noConversion"/>
  </si>
  <si>
    <t>12023</t>
    <phoneticPr fontId="3" type="noConversion"/>
  </si>
  <si>
    <t>12024</t>
    <phoneticPr fontId="3" type="noConversion"/>
  </si>
  <si>
    <t>12039</t>
    <phoneticPr fontId="3" type="noConversion"/>
  </si>
  <si>
    <t>12043</t>
    <phoneticPr fontId="3" type="noConversion"/>
  </si>
  <si>
    <t>12044</t>
  </si>
  <si>
    <t>12045</t>
  </si>
  <si>
    <t>12046</t>
  </si>
  <si>
    <t>12047</t>
    <phoneticPr fontId="3" type="noConversion"/>
  </si>
  <si>
    <t>12048</t>
    <phoneticPr fontId="3" type="noConversion"/>
  </si>
  <si>
    <t>12049</t>
    <phoneticPr fontId="3" type="noConversion"/>
  </si>
  <si>
    <t>12050</t>
  </si>
  <si>
    <t>12051</t>
  </si>
  <si>
    <t>12052</t>
  </si>
  <si>
    <t>12053</t>
  </si>
  <si>
    <t>12054</t>
  </si>
  <si>
    <t>12055</t>
  </si>
  <si>
    <t>13112</t>
    <phoneticPr fontId="3" type="noConversion"/>
  </si>
  <si>
    <t>11030</t>
    <phoneticPr fontId="3" type="noConversion"/>
  </si>
  <si>
    <t>13113</t>
    <phoneticPr fontId="3" type="noConversion"/>
  </si>
  <si>
    <t>04034</t>
    <phoneticPr fontId="3" type="noConversion"/>
  </si>
  <si>
    <t>04035</t>
    <phoneticPr fontId="3" type="noConversion"/>
  </si>
  <si>
    <t>13203</t>
    <phoneticPr fontId="3" type="noConversion"/>
  </si>
  <si>
    <t>13204</t>
    <phoneticPr fontId="3" type="noConversion"/>
  </si>
  <si>
    <t>13200</t>
    <phoneticPr fontId="3" type="noConversion"/>
  </si>
  <si>
    <t>13205</t>
    <phoneticPr fontId="3" type="noConversion"/>
  </si>
  <si>
    <t>13206</t>
    <phoneticPr fontId="3" type="noConversion"/>
  </si>
  <si>
    <t>13202</t>
    <phoneticPr fontId="3" type="noConversion"/>
  </si>
  <si>
    <t>12042</t>
    <phoneticPr fontId="3" type="noConversion"/>
  </si>
  <si>
    <t>01091</t>
    <phoneticPr fontId="3" type="noConversion"/>
  </si>
  <si>
    <t>01092</t>
  </si>
  <si>
    <t>01093</t>
  </si>
  <si>
    <t>01094</t>
  </si>
  <si>
    <t>01095</t>
  </si>
  <si>
    <t>01096</t>
  </si>
  <si>
    <t>13119</t>
    <phoneticPr fontId="3" type="noConversion"/>
  </si>
  <si>
    <t>13120</t>
  </si>
  <si>
    <t>13121</t>
  </si>
  <si>
    <t>01070</t>
    <phoneticPr fontId="3" type="noConversion"/>
  </si>
  <si>
    <t>01071</t>
  </si>
  <si>
    <t>01072</t>
  </si>
  <si>
    <t>01073</t>
  </si>
  <si>
    <t>01074</t>
  </si>
  <si>
    <t>01075</t>
  </si>
  <si>
    <t>01076</t>
  </si>
  <si>
    <t>01077</t>
  </si>
  <si>
    <t>01078</t>
  </si>
  <si>
    <t>11064</t>
    <phoneticPr fontId="3" type="noConversion"/>
  </si>
  <si>
    <t>11001</t>
    <phoneticPr fontId="3" type="noConversion"/>
  </si>
  <si>
    <t>11002</t>
  </si>
  <si>
    <t>11003</t>
  </si>
  <si>
    <t>11004</t>
  </si>
  <si>
    <t>11005</t>
  </si>
  <si>
    <t>11006</t>
  </si>
  <si>
    <t>11007</t>
  </si>
  <si>
    <t>11008</t>
  </si>
  <si>
    <t>11009</t>
  </si>
  <si>
    <t>11010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</si>
  <si>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</si>
  <si>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</si>
  <si>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</si>
  <si>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</si>
  <si>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</si>
  <si>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</si>
  <si>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</si>
  <si>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</si>
  <si>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11019</t>
  </si>
  <si>
    <t>11039</t>
    <phoneticPr fontId="3" type="noConversion"/>
  </si>
  <si>
    <t>11040</t>
  </si>
  <si>
    <t>11041</t>
  </si>
  <si>
    <t>11042</t>
  </si>
  <si>
    <t>11043</t>
  </si>
  <si>
    <t>11044</t>
  </si>
  <si>
    <t>11059</t>
    <phoneticPr fontId="3" type="noConversion"/>
  </si>
  <si>
    <t>11060</t>
  </si>
  <si>
    <t>11061</t>
  </si>
  <si>
    <t>11062</t>
  </si>
  <si>
    <t>11063</t>
  </si>
  <si>
    <t>11045</t>
    <phoneticPr fontId="3" type="noConversion"/>
  </si>
  <si>
    <t>11046</t>
  </si>
  <si>
    <t>11047</t>
  </si>
  <si>
    <t>11048</t>
  </si>
  <si>
    <t>11049</t>
  </si>
  <si>
    <t>11050</t>
  </si>
  <si>
    <t>11051</t>
  </si>
  <si>
    <t>11052</t>
  </si>
  <si>
    <t>11053</t>
  </si>
  <si>
    <t>11054</t>
  </si>
  <si>
    <t>11055</t>
  </si>
  <si>
    <t>11056</t>
  </si>
  <si>
    <t>11057</t>
  </si>
  <si>
    <t>13207</t>
    <phoneticPr fontId="3" type="noConversion"/>
  </si>
  <si>
    <t>13208</t>
  </si>
  <si>
    <t>13209</t>
  </si>
  <si>
    <t>13210</t>
  </si>
  <si>
    <t>13211</t>
  </si>
  <si>
    <t>11023</t>
    <phoneticPr fontId="3" type="noConversion"/>
  </si>
  <si>
    <t>11024</t>
    <phoneticPr fontId="3" type="noConversion"/>
  </si>
  <si>
    <t>11025</t>
  </si>
  <si>
    <t>11026</t>
  </si>
  <si>
    <t>11027</t>
  </si>
  <si>
    <t>11029</t>
    <phoneticPr fontId="3" type="noConversion"/>
  </si>
  <si>
    <t>12069</t>
    <phoneticPr fontId="3" type="noConversion"/>
  </si>
  <si>
    <t>11036</t>
    <phoneticPr fontId="3" type="noConversion"/>
  </si>
  <si>
    <t>13190</t>
    <phoneticPr fontId="3" type="noConversion"/>
  </si>
  <si>
    <t>11028</t>
    <phoneticPr fontId="3" type="noConversion"/>
  </si>
  <si>
    <t>12068</t>
    <phoneticPr fontId="3" type="noConversion"/>
  </si>
  <si>
    <t>11033</t>
    <phoneticPr fontId="3" type="noConversion"/>
  </si>
  <si>
    <t>11034</t>
    <phoneticPr fontId="3" type="noConversion"/>
  </si>
  <si>
    <t>11035</t>
  </si>
  <si>
    <t>11058</t>
    <phoneticPr fontId="3" type="noConversion"/>
  </si>
  <si>
    <t>11066</t>
    <phoneticPr fontId="3" type="noConversion"/>
  </si>
  <si>
    <t>11021</t>
    <phoneticPr fontId="3" type="noConversion"/>
  </si>
  <si>
    <t>11022</t>
    <phoneticPr fontId="3" type="noConversion"/>
  </si>
  <si>
    <t>12026</t>
    <phoneticPr fontId="3" type="noConversion"/>
  </si>
  <si>
    <t>11031</t>
    <phoneticPr fontId="3" type="noConversion"/>
  </si>
  <si>
    <t>13195</t>
    <phoneticPr fontId="3" type="noConversion"/>
  </si>
  <si>
    <t>13001</t>
    <phoneticPr fontId="3" type="noConversion"/>
  </si>
  <si>
    <t>13002</t>
    <phoneticPr fontId="3" type="noConversion"/>
  </si>
  <si>
    <t>13003</t>
    <phoneticPr fontId="3" type="noConversion"/>
  </si>
  <si>
    <t>13004</t>
    <phoneticPr fontId="3" type="noConversion"/>
  </si>
  <si>
    <t>13138</t>
    <phoneticPr fontId="3" type="noConversion"/>
  </si>
  <si>
    <t>13139</t>
    <phoneticPr fontId="3" type="noConversion"/>
  </si>
  <si>
    <t>12070</t>
    <phoneticPr fontId="3" type="noConversion"/>
  </si>
  <si>
    <t>12071</t>
    <phoneticPr fontId="3" type="noConversion"/>
  </si>
  <si>
    <t>12040</t>
    <phoneticPr fontId="3" type="noConversion"/>
  </si>
  <si>
    <t>12035</t>
    <phoneticPr fontId="3" type="noConversion"/>
  </si>
  <si>
    <t>12036</t>
    <phoneticPr fontId="3" type="noConversion"/>
  </si>
  <si>
    <t>12056</t>
    <phoneticPr fontId="3" type="noConversion"/>
  </si>
  <si>
    <t>13158</t>
    <phoneticPr fontId="3" type="noConversion"/>
  </si>
  <si>
    <t>13159</t>
    <phoneticPr fontId="3" type="noConversion"/>
  </si>
  <si>
    <t>13160</t>
    <phoneticPr fontId="3" type="noConversion"/>
  </si>
  <si>
    <t>13161</t>
    <phoneticPr fontId="3" type="noConversion"/>
  </si>
  <si>
    <t>13162</t>
    <phoneticPr fontId="3" type="noConversion"/>
  </si>
  <si>
    <t>13163</t>
    <phoneticPr fontId="3" type="noConversion"/>
  </si>
  <si>
    <t>13169</t>
    <phoneticPr fontId="3" type="noConversion"/>
  </si>
  <si>
    <t>13167</t>
    <phoneticPr fontId="3" type="noConversion"/>
  </si>
  <si>
    <t>13164</t>
    <phoneticPr fontId="3" type="noConversion"/>
  </si>
  <si>
    <t>13166</t>
    <phoneticPr fontId="3" type="noConversion"/>
  </si>
  <si>
    <t>13165</t>
    <phoneticPr fontId="3" type="noConversion"/>
  </si>
  <si>
    <t>13168</t>
    <phoneticPr fontId="3" type="noConversion"/>
  </si>
  <si>
    <t>08001</t>
    <phoneticPr fontId="3" type="noConversion"/>
  </si>
  <si>
    <t>08002</t>
  </si>
  <si>
    <t>08003</t>
  </si>
  <si>
    <t>08004</t>
  </si>
  <si>
    <t>08005</t>
  </si>
  <si>
    <t>08006</t>
  </si>
  <si>
    <t>08007</t>
  </si>
  <si>
    <t>08008</t>
  </si>
  <si>
    <t>08009</t>
  </si>
  <si>
    <t>08010</t>
  </si>
  <si>
    <t>08011</t>
  </si>
  <si>
    <t>08012</t>
  </si>
  <si>
    <t>08013</t>
  </si>
  <si>
    <t>08014</t>
  </si>
  <si>
    <t>08015</t>
  </si>
  <si>
    <t>08016</t>
  </si>
  <si>
    <t>08017</t>
  </si>
  <si>
    <t>08019</t>
    <phoneticPr fontId="3" type="noConversion"/>
  </si>
  <si>
    <t>08020</t>
  </si>
  <si>
    <t>08021</t>
  </si>
  <si>
    <t>08022</t>
  </si>
  <si>
    <t>08023</t>
  </si>
  <si>
    <t>08024</t>
  </si>
  <si>
    <t>11020</t>
    <phoneticPr fontId="3" type="noConversion"/>
  </si>
  <si>
    <t>孙工791号文中调过组成</t>
  </si>
  <si>
    <t>11038</t>
    <phoneticPr fontId="3" type="noConversion"/>
  </si>
  <si>
    <t>11037</t>
    <phoneticPr fontId="3" type="noConversion"/>
  </si>
  <si>
    <t>08025</t>
    <phoneticPr fontId="3" type="noConversion"/>
  </si>
  <si>
    <t>08026</t>
  </si>
  <si>
    <t>08027</t>
  </si>
  <si>
    <t>08028</t>
  </si>
  <si>
    <t>08029</t>
  </si>
  <si>
    <t>08030</t>
  </si>
  <si>
    <t>08031</t>
  </si>
  <si>
    <t>08032</t>
  </si>
  <si>
    <t>08033</t>
    <phoneticPr fontId="3" type="noConversion"/>
  </si>
  <si>
    <t>08034</t>
  </si>
  <si>
    <t>08035</t>
  </si>
  <si>
    <t>08036</t>
  </si>
  <si>
    <t>08037</t>
  </si>
  <si>
    <t>08038</t>
    <phoneticPr fontId="3" type="noConversion"/>
  </si>
  <si>
    <t>08039</t>
  </si>
  <si>
    <t>08040</t>
  </si>
  <si>
    <t>08041</t>
  </si>
  <si>
    <t>13092</t>
    <phoneticPr fontId="3" type="noConversion"/>
  </si>
  <si>
    <t>13093</t>
  </si>
  <si>
    <t>13094</t>
  </si>
  <si>
    <t>08018</t>
    <phoneticPr fontId="3" type="noConversion"/>
  </si>
  <si>
    <t>13134</t>
    <phoneticPr fontId="3" type="noConversion"/>
  </si>
  <si>
    <t>08042</t>
    <phoneticPr fontId="3" type="noConversion"/>
  </si>
  <si>
    <t>13095</t>
    <phoneticPr fontId="3" type="noConversion"/>
  </si>
  <si>
    <t>13189</t>
    <phoneticPr fontId="3" type="noConversion"/>
  </si>
  <si>
    <t>10001</t>
    <phoneticPr fontId="3" type="noConversion"/>
  </si>
  <si>
    <t>10002</t>
  </si>
  <si>
    <t>10003</t>
  </si>
  <si>
    <t>10004</t>
  </si>
  <si>
    <t>10005</t>
  </si>
  <si>
    <t>10006</t>
  </si>
  <si>
    <t>10007</t>
  </si>
  <si>
    <t>10008</t>
  </si>
  <si>
    <t>10009</t>
    <phoneticPr fontId="3" type="noConversion"/>
  </si>
  <si>
    <t>12033</t>
    <phoneticPr fontId="3" type="noConversion"/>
  </si>
  <si>
    <t>10010</t>
    <phoneticPr fontId="3" type="noConversion"/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</si>
  <si>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</si>
  <si>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</si>
  <si>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</si>
  <si>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</si>
  <si>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</si>
  <si>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</si>
  <si>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</si>
  <si>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</si>
  <si>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10019</t>
  </si>
  <si>
    <t>10020</t>
  </si>
  <si>
    <t>10021</t>
  </si>
  <si>
    <t>10022</t>
  </si>
  <si>
    <t>10023</t>
  </si>
  <si>
    <t>13109</t>
    <phoneticPr fontId="3" type="noConversion"/>
  </si>
  <si>
    <t>13110</t>
  </si>
  <si>
    <t>10024</t>
    <phoneticPr fontId="3" type="noConversion"/>
  </si>
  <si>
    <t>10025</t>
  </si>
  <si>
    <t>10026</t>
  </si>
  <si>
    <t>12063</t>
    <phoneticPr fontId="3" type="noConversion"/>
  </si>
  <si>
    <t>12001</t>
    <phoneticPr fontId="3" type="noConversion"/>
  </si>
  <si>
    <t>12002</t>
  </si>
  <si>
    <t>12003</t>
  </si>
  <si>
    <t>12004</t>
  </si>
  <si>
    <t>12005</t>
  </si>
  <si>
    <t>12006</t>
  </si>
  <si>
    <t>12007</t>
  </si>
  <si>
    <t>12008</t>
  </si>
  <si>
    <t>12009</t>
  </si>
  <si>
    <t>12013</t>
    <phoneticPr fontId="3" type="noConversion"/>
  </si>
  <si>
    <t>12014</t>
  </si>
  <si>
    <t>12015</t>
  </si>
  <si>
    <t>12072</t>
    <phoneticPr fontId="3" type="noConversion"/>
  </si>
  <si>
    <t>13196</t>
    <phoneticPr fontId="3" type="noConversion"/>
  </si>
  <si>
    <t>13201</t>
    <phoneticPr fontId="3" type="noConversion"/>
  </si>
  <si>
    <t>旋喷锚杆钻机</t>
    <phoneticPr fontId="3" type="noConversion"/>
  </si>
  <si>
    <t>存在疑问说明说明</t>
    <phoneticPr fontId="3" type="noConversion"/>
  </si>
  <si>
    <t>07台班编码及48个791号文件补充</t>
    <phoneticPr fontId="3" type="noConversion"/>
  </si>
  <si>
    <t>分类</t>
    <phoneticPr fontId="3" type="noConversion"/>
  </si>
  <si>
    <t>编  码</t>
    <phoneticPr fontId="3" type="noConversion"/>
  </si>
  <si>
    <t>单价</t>
    <phoneticPr fontId="3" type="noConversion"/>
  </si>
  <si>
    <t>人工费</t>
    <phoneticPr fontId="3" type="noConversion"/>
  </si>
  <si>
    <t>燃料动力费</t>
    <phoneticPr fontId="3" type="noConversion"/>
  </si>
  <si>
    <t>其它费用</t>
    <phoneticPr fontId="3" type="noConversion"/>
  </si>
  <si>
    <t>综合人工</t>
    <phoneticPr fontId="3" type="noConversion"/>
  </si>
  <si>
    <t>1.00</t>
    <phoneticPr fontId="3" type="noConversion"/>
  </si>
  <si>
    <t>01012</t>
    <phoneticPr fontId="3" type="noConversion"/>
  </si>
  <si>
    <t>07台班</t>
    <phoneticPr fontId="3" type="noConversion"/>
  </si>
  <si>
    <t>自行式铲运机</t>
    <phoneticPr fontId="3" type="noConversion"/>
  </si>
  <si>
    <t>01013</t>
    <phoneticPr fontId="3" type="noConversion"/>
  </si>
  <si>
    <t>07台班</t>
    <phoneticPr fontId="3" type="noConversion"/>
  </si>
  <si>
    <t>01015</t>
    <phoneticPr fontId="3" type="noConversion"/>
  </si>
  <si>
    <t>13008</t>
    <phoneticPr fontId="3" type="noConversion"/>
  </si>
  <si>
    <t>13012</t>
    <phoneticPr fontId="3" type="noConversion"/>
  </si>
  <si>
    <t>01016</t>
    <phoneticPr fontId="3" type="noConversion"/>
  </si>
  <si>
    <t>机械名称</t>
    <phoneticPr fontId="3" type="noConversion"/>
  </si>
  <si>
    <t>除税折旧费</t>
    <phoneticPr fontId="1" type="noConversion"/>
  </si>
  <si>
    <t>除税大修理费</t>
    <phoneticPr fontId="1" type="noConversion"/>
  </si>
  <si>
    <t>除税安拆费</t>
    <phoneticPr fontId="1" type="noConversion"/>
  </si>
  <si>
    <t>除税汽油</t>
    <phoneticPr fontId="1" type="noConversion"/>
  </si>
  <si>
    <t>除税燃料动力费</t>
    <phoneticPr fontId="1" type="noConversion"/>
  </si>
  <si>
    <t>除税水</t>
    <phoneticPr fontId="1" type="noConversion"/>
  </si>
  <si>
    <t>除税木柴</t>
    <phoneticPr fontId="1" type="noConversion"/>
  </si>
  <si>
    <t>除税煤</t>
    <phoneticPr fontId="1" type="noConversion"/>
  </si>
  <si>
    <t>除税电力</t>
    <phoneticPr fontId="1" type="noConversion"/>
  </si>
  <si>
    <t>除税柴油</t>
    <phoneticPr fontId="1" type="noConversion"/>
  </si>
  <si>
    <t>除税单价</t>
    <phoneticPr fontId="1" type="noConversion"/>
  </si>
  <si>
    <t>25-1</t>
  </si>
  <si>
    <t>履带式挖掘机1m3以内场外运输费</t>
  </si>
  <si>
    <t>元/次</t>
  </si>
  <si>
    <t>二类工</t>
  </si>
  <si>
    <t/>
  </si>
  <si>
    <t>草袋</t>
  </si>
  <si>
    <t>片</t>
  </si>
  <si>
    <t>镀锌铁丝</t>
  </si>
  <si>
    <t>回程</t>
  </si>
  <si>
    <t>%</t>
  </si>
  <si>
    <t>枕木</t>
  </si>
  <si>
    <t>25-2</t>
  </si>
  <si>
    <t>履带式挖掘机1m3以外场外运输费</t>
  </si>
  <si>
    <t>履带式单斗挖掘机(液压)2m3</t>
  </si>
  <si>
    <t>25-3</t>
  </si>
  <si>
    <t>履带式推土机90kw以内场外运输费</t>
  </si>
  <si>
    <t>橡胶板</t>
  </si>
  <si>
    <t>m2</t>
  </si>
  <si>
    <t>25-4</t>
  </si>
  <si>
    <t>履带式推土机90kw以外场外运输费</t>
  </si>
  <si>
    <t>25-5</t>
  </si>
  <si>
    <t>履带式起重机15t以内场外运输费</t>
  </si>
  <si>
    <t>履带式起重机15t起重量</t>
  </si>
  <si>
    <t>25-6</t>
  </si>
  <si>
    <t>履带式起重机15t以内组装拆卸费</t>
  </si>
  <si>
    <t>工、料具摊销费</t>
  </si>
  <si>
    <t>起重机械检测费</t>
  </si>
  <si>
    <t>25-7</t>
  </si>
  <si>
    <t>履带式起重机30t以内场外运输费</t>
  </si>
  <si>
    <t>履带式起重机30t</t>
  </si>
  <si>
    <t>25-8</t>
  </si>
  <si>
    <t>履带式起重机30t以内组装拆卸费</t>
  </si>
  <si>
    <t>25-9</t>
  </si>
  <si>
    <t>履带式起重机50t以内场外运输费</t>
  </si>
  <si>
    <t>履带式起重机50t起重量</t>
  </si>
  <si>
    <t>25-10</t>
  </si>
  <si>
    <t>履带式起重机50t以内组装拆卸费</t>
  </si>
  <si>
    <t>25-11</t>
  </si>
  <si>
    <t>履带式起重机70t以内场外运输费</t>
  </si>
  <si>
    <t>履带式起重机70t</t>
  </si>
  <si>
    <t>25-12</t>
  </si>
  <si>
    <t>履带式起重机70t以内组装拆卸费</t>
  </si>
  <si>
    <t>25-13</t>
  </si>
  <si>
    <t>轮胎式起重机25t以内场外运输费</t>
  </si>
  <si>
    <t>轮胎式起重机25t</t>
  </si>
  <si>
    <t>25-14</t>
  </si>
  <si>
    <t>轮胎式起重机25t以内组装拆卸费</t>
  </si>
  <si>
    <t>25-15</t>
  </si>
  <si>
    <t>轮胎式起重机40t以内场外运输费</t>
  </si>
  <si>
    <t>轮胎式起重机40t</t>
  </si>
  <si>
    <t>25-16</t>
  </si>
  <si>
    <t>轮胎式起重机40t以内组装拆卸费</t>
  </si>
  <si>
    <t>25-17</t>
  </si>
  <si>
    <t>轮胎式起重机60t以内场外运输费</t>
  </si>
  <si>
    <t>轮胎式起重机60t</t>
  </si>
  <si>
    <t>25-18</t>
  </si>
  <si>
    <t>轮胎式起重机60t以内组装拆卸费</t>
  </si>
  <si>
    <t>25-19</t>
  </si>
  <si>
    <t>强夯机械场外运输费</t>
  </si>
  <si>
    <t>强夯机械200t·m</t>
  </si>
  <si>
    <t>25-20</t>
  </si>
  <si>
    <t>强夯机械组装拆卸费</t>
  </si>
  <si>
    <t>25-21</t>
  </si>
  <si>
    <t>柴油打桩机5t以内场外运输费</t>
  </si>
  <si>
    <t>履带式柴油打桩机锤重5t</t>
  </si>
  <si>
    <t>25-22</t>
  </si>
  <si>
    <t>柴油打桩机5t以内组装拆卸费</t>
  </si>
  <si>
    <t>螺栓</t>
  </si>
  <si>
    <t>25-23</t>
  </si>
  <si>
    <t>柴油打桩机5t以外场外运输费</t>
  </si>
  <si>
    <t>履带式柴油打桩机锤重7t</t>
  </si>
  <si>
    <t>25-24</t>
  </si>
  <si>
    <t>柴油打桩机5t以外组装拆卸费</t>
  </si>
  <si>
    <t>25-25</t>
  </si>
  <si>
    <t>压路机(振动压路机)场外运输费</t>
  </si>
  <si>
    <t>静力压桩机900KN场外运输费</t>
  </si>
  <si>
    <t>25-27</t>
  </si>
  <si>
    <t>静力压桩机900kN组装拆卸费</t>
  </si>
  <si>
    <t>液压油</t>
  </si>
  <si>
    <t>25-28</t>
  </si>
  <si>
    <t>静力压桩机1200KN场外运输费</t>
  </si>
  <si>
    <t>25-29</t>
  </si>
  <si>
    <t>静力压桩机1200kN组装拆卸费</t>
  </si>
  <si>
    <t>静力压桩机液压压力120t</t>
  </si>
  <si>
    <t>25-30</t>
  </si>
  <si>
    <t>静力压桩机1600KN场外运输费</t>
  </si>
  <si>
    <t>25-31</t>
  </si>
  <si>
    <t>静力压桩机1600kN组装拆卸费</t>
  </si>
  <si>
    <t>静力压桩机液压压力160t</t>
  </si>
  <si>
    <t>25-32</t>
  </si>
  <si>
    <t>静力压桩机2000KN场外运输费</t>
  </si>
  <si>
    <t>25-33</t>
  </si>
  <si>
    <t>静力压桩机2000kN组装拆卸费</t>
  </si>
  <si>
    <t>静力压桩机液压压力200t</t>
  </si>
  <si>
    <t>25-34</t>
  </si>
  <si>
    <t>静力压桩机3000KN场外运输费</t>
  </si>
  <si>
    <t>25-35</t>
  </si>
  <si>
    <t>静力压桩机3000kN组装拆卸费</t>
  </si>
  <si>
    <t>静力压桩机液压压力300t</t>
  </si>
  <si>
    <t>25-36</t>
  </si>
  <si>
    <t>静力压桩机4000KN场外运输费</t>
  </si>
  <si>
    <t>25-37</t>
  </si>
  <si>
    <t>静力压桩机4000kN组装拆卸费</t>
  </si>
  <si>
    <t>静力压桩机(液压)4000kN</t>
  </si>
  <si>
    <t>25-38</t>
  </si>
  <si>
    <t>塔式起重机60KNm以内场外运输费</t>
  </si>
  <si>
    <t>25-39</t>
  </si>
  <si>
    <t>塔式起重机60kNm以内组装拆卸费</t>
  </si>
  <si>
    <t>25-40</t>
  </si>
  <si>
    <t>塔式起重机80KNm以内场外运输费</t>
  </si>
  <si>
    <t>25-41</t>
  </si>
  <si>
    <t>塔式起重机80KNm以内组装拆卸费</t>
  </si>
  <si>
    <t>25-42</t>
  </si>
  <si>
    <t>塔式起重机150KNm以内场外运输费</t>
  </si>
  <si>
    <t>25-43</t>
  </si>
  <si>
    <t>塔式起重机150KNm以内组装拆卸费</t>
  </si>
  <si>
    <t>25-44</t>
  </si>
  <si>
    <t>塔式起重机250KNm以内场外运输费</t>
  </si>
  <si>
    <t>25-45</t>
  </si>
  <si>
    <t>塔式起重机250KNm以内组装拆卸费</t>
  </si>
  <si>
    <t>25-46</t>
  </si>
  <si>
    <t>自升式塔式起重机场外运输费</t>
  </si>
  <si>
    <t>25-47</t>
  </si>
  <si>
    <t>自升式塔式起重机组装拆卸费</t>
  </si>
  <si>
    <t>25-48</t>
  </si>
  <si>
    <t>施工电梯75m场外运输费</t>
  </si>
  <si>
    <t>25-49</t>
  </si>
  <si>
    <t>施工电梯75m组装拆卸费</t>
  </si>
  <si>
    <t>电梯检测费</t>
  </si>
  <si>
    <t>25-50</t>
  </si>
  <si>
    <t>施工电梯100m场外运输费</t>
  </si>
  <si>
    <t>25-51</t>
  </si>
  <si>
    <t>施工电梯100m组装拆卸费</t>
  </si>
  <si>
    <t>双笼施工电梯100m</t>
  </si>
  <si>
    <t>25-52</t>
  </si>
  <si>
    <t>施工电梯200m以内场外运输费</t>
  </si>
  <si>
    <t>25-53</t>
  </si>
  <si>
    <t>施工电梯200m组装拆卸费</t>
  </si>
  <si>
    <t>双笼施工电梯200m</t>
  </si>
  <si>
    <t>25-54</t>
  </si>
  <si>
    <t>混凝土搅拌站场外运输费</t>
  </si>
  <si>
    <t>25-55</t>
  </si>
  <si>
    <t>混凝土搅拌站组装拆卸费</t>
  </si>
  <si>
    <t>25-56</t>
  </si>
  <si>
    <t>潜水钻孔机场外运输费</t>
  </si>
  <si>
    <t>25-57</t>
  </si>
  <si>
    <t>潜水钻孔机组装拆卸费</t>
  </si>
  <si>
    <t>25-58</t>
  </si>
  <si>
    <t>转盘钻孔机(回转式工程钻机)场外运输费</t>
  </si>
  <si>
    <t>25-59</t>
  </si>
  <si>
    <t>转盘钻孔机(回转式工程钻机)组装拆卸费</t>
  </si>
  <si>
    <t>25-60</t>
  </si>
  <si>
    <t>汽车式钻机(直径1000-2000以内)场外运输费</t>
  </si>
  <si>
    <t>汽车式钻孔机φ1000mm</t>
  </si>
  <si>
    <t>25-61</t>
  </si>
  <si>
    <t>汽车式钻机(直径1000~2000以内)组装拆卸费</t>
  </si>
  <si>
    <t>25-62</t>
  </si>
  <si>
    <t>拖式铲运机3m3场外运输费</t>
  </si>
  <si>
    <t>25-63</t>
  </si>
  <si>
    <t>拖式铲运机7m3场外运输费</t>
  </si>
  <si>
    <t>拖式铲运机7m3</t>
  </si>
  <si>
    <t>25-64</t>
  </si>
  <si>
    <t>拖式铲运机12m3场外运输费</t>
  </si>
  <si>
    <t>拖式铲运机12m3</t>
  </si>
  <si>
    <t>25-65</t>
  </si>
  <si>
    <t>沥青摊铺机12t以内(或带自动找平)场外运输费</t>
  </si>
  <si>
    <t>25-66</t>
  </si>
  <si>
    <t>沥青摊铺机12t以内(或带自动找平)组装拆卸费</t>
  </si>
  <si>
    <t>25-67</t>
  </si>
  <si>
    <t>沥青摊铺机24t以内(或带自动找平)场外运输费</t>
  </si>
  <si>
    <t>25-68</t>
  </si>
  <si>
    <t>沥青摊铺机24t以内(或带自动找平)组装拆卸费</t>
  </si>
  <si>
    <t>25-69</t>
  </si>
  <si>
    <t>桅杆式起重机5t场外运输费</t>
  </si>
  <si>
    <t>桅杆式起重机5t起重量</t>
  </si>
  <si>
    <t>25-70</t>
  </si>
  <si>
    <t>桅杆式起重机5t组装拆卸费</t>
  </si>
  <si>
    <t>25-71</t>
  </si>
  <si>
    <t>桅杆式起重机10t场外运输费</t>
  </si>
  <si>
    <t>桅杆式起重机10t</t>
  </si>
  <si>
    <t>25-72</t>
  </si>
  <si>
    <t>桅杆式起重机10t组装拆卸费</t>
  </si>
  <si>
    <t>25-73</t>
  </si>
  <si>
    <t>桅杆式起重机15t场外运输费</t>
  </si>
  <si>
    <t>桅杆式起重机15t</t>
  </si>
  <si>
    <t>25-74</t>
  </si>
  <si>
    <t>桅杆式起重机15t组装拆卸费</t>
  </si>
  <si>
    <t>25-75</t>
  </si>
  <si>
    <t>桅杆式起重机40t场外运输费</t>
  </si>
  <si>
    <t>桅杆式起重机40t</t>
  </si>
  <si>
    <t>25-76</t>
  </si>
  <si>
    <t>桅杆式起重机40t组装拆卸费</t>
  </si>
  <si>
    <t>25-77</t>
  </si>
  <si>
    <t>深层搅拌机场外运输费</t>
  </si>
  <si>
    <t>25-78</t>
  </si>
  <si>
    <t>深层搅拌机组装拆卸费</t>
  </si>
  <si>
    <t>99090503</t>
    <phoneticPr fontId="1" type="noConversion"/>
  </si>
  <si>
    <t>99010305</t>
    <phoneticPr fontId="1" type="noConversion"/>
  </si>
  <si>
    <t>99090504</t>
    <phoneticPr fontId="1" type="noConversion"/>
  </si>
  <si>
    <t>99090508</t>
    <phoneticPr fontId="1" type="noConversion"/>
  </si>
  <si>
    <t>99070909</t>
    <phoneticPr fontId="1" type="noConversion"/>
  </si>
  <si>
    <t>99090106</t>
    <phoneticPr fontId="1" type="noConversion"/>
  </si>
  <si>
    <t>99090109</t>
    <phoneticPr fontId="1" type="noConversion"/>
  </si>
  <si>
    <t>99090111</t>
    <phoneticPr fontId="1" type="noConversion"/>
  </si>
  <si>
    <t>99090512</t>
    <phoneticPr fontId="1" type="noConversion"/>
  </si>
  <si>
    <t>99090308</t>
    <phoneticPr fontId="1" type="noConversion"/>
  </si>
  <si>
    <t>99090309</t>
    <phoneticPr fontId="1" type="noConversion"/>
  </si>
  <si>
    <t>99090311</t>
    <phoneticPr fontId="1" type="noConversion"/>
  </si>
  <si>
    <t>99130504</t>
    <phoneticPr fontId="1" type="noConversion"/>
  </si>
  <si>
    <t>99030105</t>
    <phoneticPr fontId="1" type="noConversion"/>
  </si>
  <si>
    <t>99030106</t>
    <phoneticPr fontId="1" type="noConversion"/>
  </si>
  <si>
    <t>99030305</t>
    <phoneticPr fontId="1" type="noConversion"/>
  </si>
  <si>
    <t>99030306</t>
    <phoneticPr fontId="1" type="noConversion"/>
  </si>
  <si>
    <t>99030307</t>
    <phoneticPr fontId="1" type="noConversion"/>
  </si>
  <si>
    <t>99030308</t>
    <phoneticPr fontId="1" type="noConversion"/>
  </si>
  <si>
    <t>99030309</t>
    <phoneticPr fontId="1" type="noConversion"/>
  </si>
  <si>
    <t>99030310</t>
    <phoneticPr fontId="1" type="noConversion"/>
  </si>
  <si>
    <t>99091106</t>
    <phoneticPr fontId="1" type="noConversion"/>
  </si>
  <si>
    <t>99091310</t>
    <phoneticPr fontId="1" type="noConversion"/>
  </si>
  <si>
    <t>99090507</t>
    <phoneticPr fontId="1" type="noConversion"/>
  </si>
  <si>
    <t>99092303</t>
    <phoneticPr fontId="1" type="noConversion"/>
  </si>
  <si>
    <t>99092304</t>
    <phoneticPr fontId="1" type="noConversion"/>
  </si>
  <si>
    <t>99092316</t>
    <phoneticPr fontId="1" type="noConversion"/>
  </si>
  <si>
    <t>99050305</t>
    <phoneticPr fontId="1" type="noConversion"/>
  </si>
  <si>
    <t>99030706</t>
    <phoneticPr fontId="1" type="noConversion"/>
  </si>
  <si>
    <t>99030712</t>
    <phoneticPr fontId="1" type="noConversion"/>
  </si>
  <si>
    <t>99030726</t>
    <phoneticPr fontId="1" type="noConversion"/>
  </si>
  <si>
    <t>99010131</t>
    <phoneticPr fontId="1" type="noConversion"/>
  </si>
  <si>
    <t>99010132</t>
    <phoneticPr fontId="1" type="noConversion"/>
  </si>
  <si>
    <t>99010134</t>
    <phoneticPr fontId="1" type="noConversion"/>
  </si>
  <si>
    <t>99130906</t>
    <phoneticPr fontId="1" type="noConversion"/>
  </si>
  <si>
    <t>沥青混凝土摊铺机(带自动找平)</t>
    <phoneticPr fontId="1" type="noConversion"/>
  </si>
  <si>
    <t>99091703</t>
    <phoneticPr fontId="1" type="noConversion"/>
  </si>
  <si>
    <t>99091705</t>
    <phoneticPr fontId="1" type="noConversion"/>
  </si>
  <si>
    <t>99091706</t>
    <phoneticPr fontId="1" type="noConversion"/>
  </si>
  <si>
    <t>99010103</t>
    <phoneticPr fontId="1" type="noConversion"/>
  </si>
  <si>
    <t>99010111</t>
    <phoneticPr fontId="1" type="noConversion"/>
  </si>
  <si>
    <t>99010303</t>
    <phoneticPr fontId="1" type="noConversion"/>
  </si>
  <si>
    <t>99010308</t>
    <phoneticPr fontId="1" type="noConversion"/>
  </si>
  <si>
    <t>履带式单斗挖掘机(液压)</t>
    <phoneticPr fontId="1" type="noConversion"/>
  </si>
  <si>
    <t>99010341</t>
    <phoneticPr fontId="1" type="noConversion"/>
  </si>
  <si>
    <t>13054</t>
    <phoneticPr fontId="3" type="noConversion"/>
  </si>
  <si>
    <t>13060</t>
    <phoneticPr fontId="3" type="noConversion"/>
  </si>
  <si>
    <t>09001</t>
    <phoneticPr fontId="3" type="noConversion"/>
  </si>
  <si>
    <t>13096</t>
    <phoneticPr fontId="3" type="noConversion"/>
  </si>
  <si>
    <t>09002</t>
    <phoneticPr fontId="3" type="noConversion"/>
  </si>
  <si>
    <t>09006</t>
    <phoneticPr fontId="3" type="noConversion"/>
  </si>
  <si>
    <t>13098</t>
    <phoneticPr fontId="3" type="noConversion"/>
  </si>
  <si>
    <t>拖拉机驱动弧焊机</t>
    <phoneticPr fontId="1" type="noConversion"/>
  </si>
  <si>
    <t>04034</t>
    <phoneticPr fontId="3" type="noConversion"/>
  </si>
  <si>
    <t>13203</t>
    <phoneticPr fontId="3" type="noConversion"/>
  </si>
  <si>
    <t>13204</t>
    <phoneticPr fontId="3" type="noConversion"/>
  </si>
  <si>
    <t>8#</t>
  </si>
  <si>
    <t>套</t>
  </si>
  <si>
    <r>
      <t>斗容量7m</t>
    </r>
    <r>
      <rPr>
        <vertAlign val="superscript"/>
        <sz val="9"/>
        <rFont val="微软雅黑"/>
        <family val="2"/>
        <charset val="134"/>
      </rPr>
      <t>3</t>
    </r>
    <phoneticPr fontId="3" type="noConversion"/>
  </si>
  <si>
    <t>台班</t>
  </si>
  <si>
    <t>99010104</t>
  </si>
  <si>
    <t>自行式铲运机</t>
  </si>
  <si>
    <r>
      <t>斗容量10m</t>
    </r>
    <r>
      <rPr>
        <vertAlign val="superscript"/>
        <sz val="9"/>
        <rFont val="微软雅黑"/>
        <family val="2"/>
        <charset val="134"/>
      </rPr>
      <t>3</t>
    </r>
    <phoneticPr fontId="3" type="noConversion"/>
  </si>
  <si>
    <t>99010105</t>
  </si>
  <si>
    <r>
      <t>斗容量12m</t>
    </r>
    <r>
      <rPr>
        <vertAlign val="superscript"/>
        <sz val="9"/>
        <rFont val="微软雅黑"/>
        <family val="2"/>
        <charset val="134"/>
      </rPr>
      <t>3</t>
    </r>
    <phoneticPr fontId="3" type="noConversion"/>
  </si>
  <si>
    <t>99010106</t>
  </si>
  <si>
    <r>
      <t>斗容量16m</t>
    </r>
    <r>
      <rPr>
        <vertAlign val="superscript"/>
        <sz val="9"/>
        <rFont val="微软雅黑"/>
        <family val="2"/>
        <charset val="134"/>
      </rPr>
      <t>3</t>
    </r>
    <phoneticPr fontId="3" type="noConversion"/>
  </si>
  <si>
    <t>自行式铲运机(单引擎)</t>
  </si>
  <si>
    <r>
      <t>斗容量3m</t>
    </r>
    <r>
      <rPr>
        <vertAlign val="superscript"/>
        <sz val="9"/>
        <rFont val="微软雅黑"/>
        <family val="2"/>
        <charset val="134"/>
      </rPr>
      <t>3</t>
    </r>
    <phoneticPr fontId="3" type="noConversion"/>
  </si>
  <si>
    <t>99010112</t>
  </si>
  <si>
    <r>
      <t>斗容量4m</t>
    </r>
    <r>
      <rPr>
        <vertAlign val="superscript"/>
        <sz val="9"/>
        <rFont val="微软雅黑"/>
        <family val="2"/>
        <charset val="134"/>
      </rPr>
      <t>3</t>
    </r>
    <phoneticPr fontId="3" type="noConversion"/>
  </si>
  <si>
    <t>99010113</t>
  </si>
  <si>
    <r>
      <t>斗容量6m</t>
    </r>
    <r>
      <rPr>
        <vertAlign val="superscript"/>
        <sz val="9"/>
        <rFont val="微软雅黑"/>
        <family val="2"/>
        <charset val="134"/>
      </rPr>
      <t>3</t>
    </r>
    <phoneticPr fontId="3" type="noConversion"/>
  </si>
  <si>
    <t>99010121</t>
  </si>
  <si>
    <t>自行式铲运机(双引擎)</t>
  </si>
  <si>
    <t>99010122</t>
  </si>
  <si>
    <r>
      <t>斗容量23m</t>
    </r>
    <r>
      <rPr>
        <vertAlign val="superscript"/>
        <sz val="9"/>
        <rFont val="微软雅黑"/>
        <family val="2"/>
        <charset val="134"/>
      </rPr>
      <t>3</t>
    </r>
    <phoneticPr fontId="3" type="noConversion"/>
  </si>
  <si>
    <t>拖式铲运机</t>
  </si>
  <si>
    <t>99010133</t>
  </si>
  <si>
    <t>履带式单斗挖掘机(液压)</t>
  </si>
  <si>
    <r>
      <t>斗容量0.6m</t>
    </r>
    <r>
      <rPr>
        <vertAlign val="superscript"/>
        <sz val="9"/>
        <rFont val="微软雅黑"/>
        <family val="2"/>
        <charset val="134"/>
      </rPr>
      <t>3</t>
    </r>
    <phoneticPr fontId="3" type="noConversion"/>
  </si>
  <si>
    <t>99010304</t>
  </si>
  <si>
    <r>
      <t>斗容量0.8m</t>
    </r>
    <r>
      <rPr>
        <vertAlign val="superscript"/>
        <sz val="9"/>
        <rFont val="微软雅黑"/>
        <family val="2"/>
        <charset val="134"/>
      </rPr>
      <t>3</t>
    </r>
    <phoneticPr fontId="3" type="noConversion"/>
  </si>
  <si>
    <r>
      <t>斗容量1m</t>
    </r>
    <r>
      <rPr>
        <vertAlign val="superscript"/>
        <sz val="9"/>
        <rFont val="微软雅黑"/>
        <family val="2"/>
        <charset val="134"/>
      </rPr>
      <t>3</t>
    </r>
    <phoneticPr fontId="3" type="noConversion"/>
  </si>
  <si>
    <t>99010306</t>
  </si>
  <si>
    <r>
      <t>斗容量1.25m</t>
    </r>
    <r>
      <rPr>
        <vertAlign val="superscript"/>
        <sz val="9"/>
        <rFont val="微软雅黑"/>
        <family val="2"/>
        <charset val="134"/>
      </rPr>
      <t>3</t>
    </r>
    <phoneticPr fontId="3" type="noConversion"/>
  </si>
  <si>
    <t>99010307</t>
  </si>
  <si>
    <r>
      <t>斗容量1.6m</t>
    </r>
    <r>
      <rPr>
        <vertAlign val="superscript"/>
        <sz val="9"/>
        <rFont val="微软雅黑"/>
        <family val="2"/>
        <charset val="134"/>
      </rPr>
      <t>3</t>
    </r>
    <phoneticPr fontId="3" type="noConversion"/>
  </si>
  <si>
    <r>
      <t>斗容量1.8m</t>
    </r>
    <r>
      <rPr>
        <vertAlign val="superscript"/>
        <sz val="9"/>
        <rFont val="微软雅黑"/>
        <family val="2"/>
        <charset val="134"/>
      </rPr>
      <t>3</t>
    </r>
    <phoneticPr fontId="3" type="noConversion"/>
  </si>
  <si>
    <r>
      <t>斗容量2m</t>
    </r>
    <r>
      <rPr>
        <vertAlign val="superscript"/>
        <sz val="9"/>
        <rFont val="微软雅黑"/>
        <family val="2"/>
        <charset val="134"/>
      </rPr>
      <t>3</t>
    </r>
    <phoneticPr fontId="3" type="noConversion"/>
  </si>
  <si>
    <t>99010310</t>
  </si>
  <si>
    <r>
      <t>斗容量2.5m</t>
    </r>
    <r>
      <rPr>
        <vertAlign val="superscript"/>
        <sz val="9"/>
        <rFont val="微软雅黑"/>
        <family val="2"/>
        <charset val="134"/>
      </rPr>
      <t>3</t>
    </r>
    <phoneticPr fontId="3" type="noConversion"/>
  </si>
  <si>
    <t>99010321</t>
  </si>
  <si>
    <t>履带式单斗挖掘机(机械)</t>
  </si>
  <si>
    <t>99010322</t>
  </si>
  <si>
    <r>
      <t>斗容量1.5m</t>
    </r>
    <r>
      <rPr>
        <vertAlign val="superscript"/>
        <sz val="9"/>
        <rFont val="微软雅黑"/>
        <family val="2"/>
        <charset val="134"/>
      </rPr>
      <t>3</t>
    </r>
    <phoneticPr fontId="3" type="noConversion"/>
  </si>
  <si>
    <t>99010331</t>
  </si>
  <si>
    <t>轮胎式单斗液压挖掘机</t>
  </si>
  <si>
    <r>
      <t>斗容量0.2m</t>
    </r>
    <r>
      <rPr>
        <vertAlign val="superscript"/>
        <sz val="9"/>
        <rFont val="微软雅黑"/>
        <family val="2"/>
        <charset val="134"/>
      </rPr>
      <t>3</t>
    </r>
    <phoneticPr fontId="3" type="noConversion"/>
  </si>
  <si>
    <t>99010332</t>
  </si>
  <si>
    <r>
      <t>斗容量0.4m</t>
    </r>
    <r>
      <rPr>
        <vertAlign val="superscript"/>
        <sz val="9"/>
        <rFont val="微软雅黑"/>
        <family val="2"/>
        <charset val="134"/>
      </rPr>
      <t>3</t>
    </r>
    <phoneticPr fontId="3" type="noConversion"/>
  </si>
  <si>
    <t>99010333</t>
  </si>
  <si>
    <t>拉铲挖掘机</t>
  </si>
  <si>
    <r>
      <t>斗容量0.5m</t>
    </r>
    <r>
      <rPr>
        <vertAlign val="superscript"/>
        <sz val="9"/>
        <rFont val="微软雅黑"/>
        <family val="2"/>
        <charset val="134"/>
      </rPr>
      <t>3</t>
    </r>
    <phoneticPr fontId="3" type="noConversion"/>
  </si>
  <si>
    <t>99010342</t>
  </si>
  <si>
    <r>
      <t>斗容量1.0m</t>
    </r>
    <r>
      <rPr>
        <vertAlign val="superscript"/>
        <sz val="9"/>
        <rFont val="微软雅黑"/>
        <family val="2"/>
        <charset val="134"/>
      </rPr>
      <t>3</t>
    </r>
    <phoneticPr fontId="3" type="noConversion"/>
  </si>
  <si>
    <t>99010351</t>
  </si>
  <si>
    <t>抓斗式挖掘机</t>
  </si>
  <si>
    <t>WY50</t>
  </si>
  <si>
    <t>99010352</t>
  </si>
  <si>
    <t>WY100</t>
  </si>
  <si>
    <t>99010357</t>
  </si>
  <si>
    <t>抓铲挖掘机</t>
  </si>
  <si>
    <t>99010901</t>
  </si>
  <si>
    <t>立爪扒渣机</t>
  </si>
  <si>
    <t>99030103</t>
  </si>
  <si>
    <t>履带式柴油打桩机</t>
  </si>
  <si>
    <t>冲击质量2.5t</t>
  </si>
  <si>
    <t>99030104</t>
  </si>
  <si>
    <t>冲击质量3.5t</t>
  </si>
  <si>
    <t>冲击质量5t</t>
  </si>
  <si>
    <t>冲击质量7t</t>
  </si>
  <si>
    <t>99030107</t>
  </si>
  <si>
    <t>冲击质量8t</t>
  </si>
  <si>
    <t>99030121</t>
  </si>
  <si>
    <t>轨道式柴油打桩机</t>
  </si>
  <si>
    <t>冲击质量0.8t</t>
  </si>
  <si>
    <t>99030122</t>
  </si>
  <si>
    <t>冲击质量1.2t</t>
  </si>
  <si>
    <t>99030123</t>
  </si>
  <si>
    <t>冲击质量1.8t</t>
  </si>
  <si>
    <t>99030124</t>
  </si>
  <si>
    <t>99030125</t>
  </si>
  <si>
    <t>99030126</t>
  </si>
  <si>
    <t>冲击质量4t</t>
  </si>
  <si>
    <t>99030131</t>
  </si>
  <si>
    <t>导杆式柴油打桩机</t>
  </si>
  <si>
    <t>锤重1.5t</t>
  </si>
  <si>
    <t>99030141</t>
  </si>
  <si>
    <t>简易打桩机</t>
  </si>
  <si>
    <t>静力压桩机</t>
  </si>
  <si>
    <t>压力900kN</t>
  </si>
  <si>
    <t>压力1200kN</t>
  </si>
  <si>
    <t>压力1600kN</t>
  </si>
  <si>
    <t>压力2000kN</t>
  </si>
  <si>
    <t>压力3000kN</t>
  </si>
  <si>
    <t>压力4000kN</t>
  </si>
  <si>
    <t>99030503</t>
  </si>
  <si>
    <t>振动沉拔桩机</t>
  </si>
  <si>
    <t>激振力300kN</t>
  </si>
  <si>
    <t>99030504</t>
  </si>
  <si>
    <t>激振力400kN</t>
  </si>
  <si>
    <t>99030505</t>
  </si>
  <si>
    <t>激振力500kN</t>
  </si>
  <si>
    <t>99030506</t>
  </si>
  <si>
    <t>激振力600kN</t>
  </si>
  <si>
    <t>99030705</t>
  </si>
  <si>
    <t>潜水钻孔机</t>
  </si>
  <si>
    <t>孔径800mm</t>
  </si>
  <si>
    <t>孔径1250mm</t>
  </si>
  <si>
    <t>99030707</t>
  </si>
  <si>
    <t>孔径1500mm</t>
  </si>
  <si>
    <t>99030711</t>
  </si>
  <si>
    <t>转盘钻孔机</t>
  </si>
  <si>
    <t>孔径500mm</t>
  </si>
  <si>
    <t>99030715</t>
  </si>
  <si>
    <t>短螺旋钻孔机</t>
  </si>
  <si>
    <t>孔径1200mm</t>
  </si>
  <si>
    <t>99030718</t>
  </si>
  <si>
    <t>长螺旋钻机</t>
  </si>
  <si>
    <t>孔径400mm</t>
  </si>
  <si>
    <t>99030719</t>
  </si>
  <si>
    <t>孔径600mm</t>
  </si>
  <si>
    <t>99030720</t>
  </si>
  <si>
    <t>99030725</t>
  </si>
  <si>
    <t>汽车式钻机</t>
  </si>
  <si>
    <t>孔径1000mm</t>
  </si>
  <si>
    <t>99030727</t>
  </si>
  <si>
    <t>孔径2000mm</t>
  </si>
  <si>
    <t>99030731</t>
  </si>
  <si>
    <t>履带式旋挖钻机</t>
  </si>
  <si>
    <t>孔径1000mm以外</t>
  </si>
  <si>
    <t>99030732</t>
  </si>
  <si>
    <t>孔径1000mm以内</t>
  </si>
  <si>
    <t>99030737</t>
  </si>
  <si>
    <t>履带式钻孔机</t>
  </si>
  <si>
    <t>孔径400-700mm</t>
  </si>
  <si>
    <t>99030741</t>
  </si>
  <si>
    <t>锚杆钻孔机</t>
  </si>
  <si>
    <t>DHR80A</t>
  </si>
  <si>
    <t>99030743</t>
  </si>
  <si>
    <t>工程钻机</t>
    <phoneticPr fontId="3" type="noConversion"/>
  </si>
  <si>
    <t>孔径1500mm</t>
    <phoneticPr fontId="3" type="noConversion"/>
  </si>
  <si>
    <t>99030745</t>
  </si>
  <si>
    <t>钻机</t>
  </si>
  <si>
    <t>GP20</t>
  </si>
  <si>
    <t>99030747</t>
  </si>
  <si>
    <t>旋挖钻机(大锅钻)</t>
  </si>
  <si>
    <t>99030749</t>
  </si>
  <si>
    <t>喷粉钻机</t>
  </si>
  <si>
    <t>99030751</t>
  </si>
  <si>
    <t>横穿孔机</t>
  </si>
  <si>
    <t>功率40kW</t>
  </si>
  <si>
    <t>99030753</t>
  </si>
  <si>
    <t>钻运立三用机</t>
  </si>
  <si>
    <t>GH30-IC</t>
  </si>
  <si>
    <t>99030755</t>
  </si>
  <si>
    <t>冲击成孔机</t>
  </si>
  <si>
    <t>CZ-30</t>
  </si>
  <si>
    <t>99030757</t>
  </si>
  <si>
    <t>打洞立杆机</t>
  </si>
  <si>
    <t>功率92kW</t>
  </si>
  <si>
    <t>99030759</t>
  </si>
  <si>
    <t>钻孔咬合桩机</t>
  </si>
  <si>
    <t>直径1.0-1.2m</t>
  </si>
  <si>
    <t>99030901</t>
  </si>
  <si>
    <t>单轴式深层搅拌机</t>
  </si>
  <si>
    <t>99030902</t>
  </si>
  <si>
    <t>双轴式深层搅拌机</t>
  </si>
  <si>
    <t>99030903</t>
  </si>
  <si>
    <t>三轴式深层搅拌机</t>
  </si>
  <si>
    <t>99031101</t>
  </si>
  <si>
    <t>袋装砂井机</t>
  </si>
  <si>
    <t>带门架</t>
  </si>
  <si>
    <t>99031102</t>
  </si>
  <si>
    <t>不带门架</t>
  </si>
  <si>
    <t>99032103</t>
  </si>
  <si>
    <t>振冲器</t>
  </si>
  <si>
    <t>Ф800</t>
  </si>
  <si>
    <t>99050103</t>
  </si>
  <si>
    <t>混凝土搅拌机</t>
  </si>
  <si>
    <t>出料容量350L</t>
  </si>
  <si>
    <t>99050111</t>
  </si>
  <si>
    <t>涡浆式混凝土搅拌机</t>
  </si>
  <si>
    <t>出料容量250L</t>
  </si>
  <si>
    <t>99050112</t>
  </si>
  <si>
    <t>99050113</t>
  </si>
  <si>
    <t>出料容量500L</t>
  </si>
  <si>
    <t>99050114</t>
  </si>
  <si>
    <t>出料容量1000L</t>
  </si>
  <si>
    <t>99050121</t>
  </si>
  <si>
    <t>双锥反转出料混凝土搅拌机</t>
  </si>
  <si>
    <t>出料容量200L</t>
  </si>
  <si>
    <t>99050122</t>
  </si>
  <si>
    <t>99050123</t>
  </si>
  <si>
    <t>99050124</t>
  </si>
  <si>
    <t>出料容量750L</t>
  </si>
  <si>
    <t>99050127</t>
  </si>
  <si>
    <t>强制式反转出料混凝土搅拌机</t>
  </si>
  <si>
    <t>出料容量800L</t>
  </si>
  <si>
    <t>99050131</t>
  </si>
  <si>
    <t>单卧轴式混凝土搅拌机</t>
  </si>
  <si>
    <t>出料容量150L</t>
  </si>
  <si>
    <t>99050132</t>
  </si>
  <si>
    <t>99050133</t>
  </si>
  <si>
    <t>99050136</t>
  </si>
  <si>
    <t>双卧轴式混凝土搅拌机</t>
  </si>
  <si>
    <t>99050137</t>
  </si>
  <si>
    <t>出料容量400L</t>
  </si>
  <si>
    <t>99050138</t>
  </si>
  <si>
    <t>99050139</t>
  </si>
  <si>
    <t>99050140</t>
  </si>
  <si>
    <t>99050141</t>
  </si>
  <si>
    <t>出料容量1500L</t>
  </si>
  <si>
    <t>99050151</t>
  </si>
  <si>
    <t>滚筒式混凝土搅拌机(电动)</t>
  </si>
  <si>
    <t>99050152</t>
  </si>
  <si>
    <t>99050153</t>
  </si>
  <si>
    <t>99050157</t>
  </si>
  <si>
    <t>滚筒式混凝土搅拌机(内燃)</t>
  </si>
  <si>
    <t>99050158</t>
  </si>
  <si>
    <t>99050165</t>
  </si>
  <si>
    <t>泡沫混凝土搅拌机</t>
  </si>
  <si>
    <t>99050303</t>
  </si>
  <si>
    <t>混凝土搅拌站</t>
  </si>
  <si>
    <r>
      <t>生产率15m</t>
    </r>
    <r>
      <rPr>
        <vertAlign val="superscript"/>
        <sz val="9"/>
        <rFont val="微软雅黑"/>
        <family val="2"/>
        <charset val="134"/>
      </rPr>
      <t>3</t>
    </r>
    <r>
      <rPr>
        <sz val="9"/>
        <rFont val="微软雅黑"/>
        <family val="2"/>
        <charset val="134"/>
      </rPr>
      <t>/h</t>
    </r>
    <phoneticPr fontId="3" type="noConversion"/>
  </si>
  <si>
    <t>99050304</t>
  </si>
  <si>
    <r>
      <t>生产率25m</t>
    </r>
    <r>
      <rPr>
        <vertAlign val="superscript"/>
        <sz val="9"/>
        <rFont val="微软雅黑"/>
        <family val="2"/>
        <charset val="134"/>
      </rPr>
      <t>3</t>
    </r>
    <r>
      <rPr>
        <sz val="9"/>
        <rFont val="微软雅黑"/>
        <family val="2"/>
        <charset val="134"/>
      </rPr>
      <t>/h</t>
    </r>
    <phoneticPr fontId="3" type="noConversion"/>
  </si>
  <si>
    <r>
      <t>生产率45m</t>
    </r>
    <r>
      <rPr>
        <vertAlign val="superscript"/>
        <sz val="9"/>
        <rFont val="微软雅黑"/>
        <family val="2"/>
        <charset val="134"/>
      </rPr>
      <t>3</t>
    </r>
    <r>
      <rPr>
        <sz val="9"/>
        <rFont val="微软雅黑"/>
        <family val="2"/>
        <charset val="134"/>
      </rPr>
      <t>/h</t>
    </r>
    <phoneticPr fontId="3" type="noConversion"/>
  </si>
  <si>
    <t>99050306</t>
  </si>
  <si>
    <r>
      <t>生产率50m</t>
    </r>
    <r>
      <rPr>
        <vertAlign val="superscript"/>
        <sz val="9"/>
        <rFont val="微软雅黑"/>
        <family val="2"/>
        <charset val="134"/>
      </rPr>
      <t>3</t>
    </r>
    <r>
      <rPr>
        <sz val="9"/>
        <rFont val="微软雅黑"/>
        <family val="2"/>
        <charset val="134"/>
      </rPr>
      <t>/h</t>
    </r>
    <phoneticPr fontId="3" type="noConversion"/>
  </si>
  <si>
    <t>99050307</t>
  </si>
  <si>
    <r>
      <t>生产率60m</t>
    </r>
    <r>
      <rPr>
        <vertAlign val="superscript"/>
        <sz val="9"/>
        <rFont val="微软雅黑"/>
        <family val="2"/>
        <charset val="134"/>
      </rPr>
      <t>3</t>
    </r>
    <r>
      <rPr>
        <sz val="9"/>
        <rFont val="微软雅黑"/>
        <family val="2"/>
        <charset val="134"/>
      </rPr>
      <t>/h</t>
    </r>
    <phoneticPr fontId="3" type="noConversion"/>
  </si>
  <si>
    <t>99050503</t>
  </si>
  <si>
    <t>灰浆搅拌机</t>
  </si>
  <si>
    <t>拌筒容量200L</t>
  </si>
  <si>
    <t>99050504</t>
  </si>
  <si>
    <t>拌筒容量250L</t>
  </si>
  <si>
    <t>99050505</t>
  </si>
  <si>
    <t>拌筒容量350L</t>
  </si>
  <si>
    <t>99050506</t>
  </si>
  <si>
    <t>拌筒容量400L</t>
  </si>
  <si>
    <t>99050511</t>
  </si>
  <si>
    <t>泥浆拌和机</t>
  </si>
  <si>
    <t>拌筒容量100～150L</t>
  </si>
  <si>
    <t>99050703</t>
  </si>
  <si>
    <t>稳定土拌合机</t>
  </si>
  <si>
    <t>功率90kW</t>
  </si>
  <si>
    <t>99050704</t>
  </si>
  <si>
    <t>功率105kW</t>
  </si>
  <si>
    <t>99050705</t>
  </si>
  <si>
    <t>功率135kW</t>
  </si>
  <si>
    <t>99050711</t>
  </si>
  <si>
    <t>中置式稳定土拌和机</t>
  </si>
  <si>
    <t>PS-425</t>
  </si>
  <si>
    <t>99050721</t>
  </si>
  <si>
    <t>稳定土拌和设备</t>
  </si>
  <si>
    <t>WQ200</t>
  </si>
  <si>
    <t>99050722</t>
  </si>
  <si>
    <t>WQ300</t>
  </si>
  <si>
    <t>99050723</t>
  </si>
  <si>
    <t>WQ400</t>
  </si>
  <si>
    <t>99050724</t>
  </si>
  <si>
    <t>WQ500</t>
  </si>
  <si>
    <t>99050731</t>
  </si>
  <si>
    <t>WD300</t>
  </si>
  <si>
    <t>99050732</t>
  </si>
  <si>
    <t>WD400</t>
  </si>
  <si>
    <t>99050733</t>
  </si>
  <si>
    <t>WD500</t>
  </si>
  <si>
    <t>99050734</t>
  </si>
  <si>
    <t>WD600</t>
  </si>
  <si>
    <t>99050903</t>
  </si>
  <si>
    <t>散装水泥车</t>
  </si>
  <si>
    <t>载重量4t</t>
  </si>
  <si>
    <t>99050904</t>
  </si>
  <si>
    <t>装载质量7t</t>
  </si>
  <si>
    <t>99050905</t>
  </si>
  <si>
    <t>装载质量10t</t>
  </si>
  <si>
    <t>99050906</t>
  </si>
  <si>
    <t>装载质量15t</t>
  </si>
  <si>
    <t>99050907</t>
  </si>
  <si>
    <t>装载质量20t</t>
  </si>
  <si>
    <t>99050908</t>
  </si>
  <si>
    <t>装载质量26t</t>
  </si>
  <si>
    <t>99050921</t>
  </si>
  <si>
    <t>水泥车</t>
  </si>
  <si>
    <t>最高工作压力30MPa</t>
  </si>
  <si>
    <t>99050922</t>
  </si>
  <si>
    <t>最高工作压力40MPa</t>
  </si>
  <si>
    <t>99051103</t>
  </si>
  <si>
    <t>混凝土搅拌输送车</t>
  </si>
  <si>
    <r>
      <t>搅动容量3m</t>
    </r>
    <r>
      <rPr>
        <vertAlign val="superscript"/>
        <sz val="9"/>
        <rFont val="微软雅黑"/>
        <family val="2"/>
        <charset val="134"/>
      </rPr>
      <t>3</t>
    </r>
    <phoneticPr fontId="3" type="noConversion"/>
  </si>
  <si>
    <t>99051104</t>
  </si>
  <si>
    <r>
      <t>搅动容量4m</t>
    </r>
    <r>
      <rPr>
        <vertAlign val="superscript"/>
        <sz val="9"/>
        <rFont val="微软雅黑"/>
        <family val="2"/>
        <charset val="134"/>
      </rPr>
      <t>3</t>
    </r>
    <phoneticPr fontId="3" type="noConversion"/>
  </si>
  <si>
    <t>99051105</t>
  </si>
  <si>
    <r>
      <t>搅动容量5m</t>
    </r>
    <r>
      <rPr>
        <vertAlign val="superscript"/>
        <sz val="9"/>
        <rFont val="微软雅黑"/>
        <family val="2"/>
        <charset val="134"/>
      </rPr>
      <t>3</t>
    </r>
    <phoneticPr fontId="3" type="noConversion"/>
  </si>
  <si>
    <t>99051106</t>
  </si>
  <si>
    <r>
      <t>搅动容量6m</t>
    </r>
    <r>
      <rPr>
        <vertAlign val="superscript"/>
        <sz val="9"/>
        <rFont val="微软雅黑"/>
        <family val="2"/>
        <charset val="134"/>
      </rPr>
      <t>3</t>
    </r>
    <phoneticPr fontId="3" type="noConversion"/>
  </si>
  <si>
    <t>99051107</t>
  </si>
  <si>
    <r>
      <t>搅动容量7m</t>
    </r>
    <r>
      <rPr>
        <vertAlign val="superscript"/>
        <sz val="9"/>
        <rFont val="微软雅黑"/>
        <family val="2"/>
        <charset val="134"/>
      </rPr>
      <t>3</t>
    </r>
    <phoneticPr fontId="3" type="noConversion"/>
  </si>
  <si>
    <t>99051301</t>
  </si>
  <si>
    <t>混凝土输送泵车</t>
  </si>
  <si>
    <r>
      <t>输送量30m</t>
    </r>
    <r>
      <rPr>
        <vertAlign val="superscript"/>
        <sz val="9"/>
        <rFont val="微软雅黑"/>
        <family val="2"/>
        <charset val="134"/>
      </rPr>
      <t>3</t>
    </r>
    <r>
      <rPr>
        <sz val="9"/>
        <rFont val="微软雅黑"/>
        <family val="2"/>
        <charset val="134"/>
      </rPr>
      <t>/h</t>
    </r>
    <phoneticPr fontId="3" type="noConversion"/>
  </si>
  <si>
    <t>99051302</t>
  </si>
  <si>
    <r>
      <t>输送量45m</t>
    </r>
    <r>
      <rPr>
        <vertAlign val="superscript"/>
        <sz val="9"/>
        <rFont val="微软雅黑"/>
        <family val="2"/>
        <charset val="134"/>
      </rPr>
      <t>3</t>
    </r>
    <r>
      <rPr>
        <sz val="9"/>
        <rFont val="微软雅黑"/>
        <family val="2"/>
        <charset val="134"/>
      </rPr>
      <t>/h</t>
    </r>
    <phoneticPr fontId="3" type="noConversion"/>
  </si>
  <si>
    <t>99051303</t>
  </si>
  <si>
    <r>
      <t>输送量20m</t>
    </r>
    <r>
      <rPr>
        <vertAlign val="superscript"/>
        <sz val="9"/>
        <rFont val="微软雅黑"/>
        <family val="2"/>
        <charset val="134"/>
      </rPr>
      <t>3</t>
    </r>
    <r>
      <rPr>
        <sz val="9"/>
        <rFont val="微软雅黑"/>
        <family val="2"/>
        <charset val="134"/>
      </rPr>
      <t>/h</t>
    </r>
    <phoneticPr fontId="3" type="noConversion"/>
  </si>
  <si>
    <t>99051304</t>
  </si>
  <si>
    <r>
      <t>输送量60m</t>
    </r>
    <r>
      <rPr>
        <vertAlign val="superscript"/>
        <sz val="9"/>
        <rFont val="微软雅黑"/>
        <family val="2"/>
        <charset val="134"/>
      </rPr>
      <t>3</t>
    </r>
    <r>
      <rPr>
        <sz val="9"/>
        <rFont val="微软雅黑"/>
        <family val="2"/>
        <charset val="134"/>
      </rPr>
      <t>/h</t>
    </r>
    <phoneticPr fontId="3" type="noConversion"/>
  </si>
  <si>
    <t>99051305</t>
  </si>
  <si>
    <r>
      <t>输送量70m</t>
    </r>
    <r>
      <rPr>
        <vertAlign val="superscript"/>
        <sz val="9"/>
        <rFont val="微软雅黑"/>
        <family val="2"/>
        <charset val="134"/>
      </rPr>
      <t>3</t>
    </r>
    <r>
      <rPr>
        <sz val="9"/>
        <rFont val="微软雅黑"/>
        <family val="2"/>
        <charset val="134"/>
      </rPr>
      <t>/h</t>
    </r>
    <phoneticPr fontId="3" type="noConversion"/>
  </si>
  <si>
    <t>99051306</t>
  </si>
  <si>
    <r>
      <t>输送量75m</t>
    </r>
    <r>
      <rPr>
        <vertAlign val="superscript"/>
        <sz val="9"/>
        <rFont val="微软雅黑"/>
        <family val="2"/>
        <charset val="134"/>
      </rPr>
      <t>3</t>
    </r>
    <r>
      <rPr>
        <sz val="9"/>
        <rFont val="微软雅黑"/>
        <family val="2"/>
        <charset val="134"/>
      </rPr>
      <t>/h</t>
    </r>
    <phoneticPr fontId="3" type="noConversion"/>
  </si>
  <si>
    <t>99051307</t>
  </si>
  <si>
    <r>
      <t>输送量85m</t>
    </r>
    <r>
      <rPr>
        <vertAlign val="superscript"/>
        <sz val="9"/>
        <rFont val="微软雅黑"/>
        <family val="2"/>
        <charset val="134"/>
      </rPr>
      <t>3</t>
    </r>
    <r>
      <rPr>
        <sz val="9"/>
        <rFont val="微软雅黑"/>
        <family val="2"/>
        <charset val="134"/>
      </rPr>
      <t>/h</t>
    </r>
    <phoneticPr fontId="3" type="noConversion"/>
  </si>
  <si>
    <t>99051308</t>
  </si>
  <si>
    <r>
      <t>输送量90m</t>
    </r>
    <r>
      <rPr>
        <vertAlign val="superscript"/>
        <sz val="9"/>
        <rFont val="微软雅黑"/>
        <family val="2"/>
        <charset val="134"/>
      </rPr>
      <t>3</t>
    </r>
    <r>
      <rPr>
        <sz val="9"/>
        <rFont val="微软雅黑"/>
        <family val="2"/>
        <charset val="134"/>
      </rPr>
      <t>/h</t>
    </r>
    <phoneticPr fontId="3" type="noConversion"/>
  </si>
  <si>
    <t>99051311</t>
  </si>
  <si>
    <r>
      <t>输送量100m</t>
    </r>
    <r>
      <rPr>
        <vertAlign val="superscript"/>
        <sz val="9"/>
        <rFont val="微软雅黑"/>
        <family val="2"/>
        <charset val="134"/>
      </rPr>
      <t>3</t>
    </r>
    <r>
      <rPr>
        <sz val="9"/>
        <rFont val="微软雅黑"/>
        <family val="2"/>
        <charset val="134"/>
      </rPr>
      <t>/h</t>
    </r>
    <phoneticPr fontId="3" type="noConversion"/>
  </si>
  <si>
    <t>99051505</t>
  </si>
  <si>
    <t>混凝土输送泵</t>
  </si>
  <si>
    <r>
      <t>输送量8m</t>
    </r>
    <r>
      <rPr>
        <vertAlign val="superscript"/>
        <sz val="9"/>
        <rFont val="微软雅黑"/>
        <family val="2"/>
        <charset val="134"/>
      </rPr>
      <t>3</t>
    </r>
    <r>
      <rPr>
        <sz val="9"/>
        <rFont val="微软雅黑"/>
        <family val="2"/>
        <charset val="134"/>
      </rPr>
      <t>/h</t>
    </r>
    <phoneticPr fontId="3" type="noConversion"/>
  </si>
  <si>
    <t>99051506</t>
  </si>
  <si>
    <r>
      <t>输送量10m</t>
    </r>
    <r>
      <rPr>
        <vertAlign val="superscript"/>
        <sz val="9"/>
        <rFont val="微软雅黑"/>
        <family val="2"/>
        <charset val="134"/>
      </rPr>
      <t>3</t>
    </r>
    <r>
      <rPr>
        <sz val="9"/>
        <rFont val="微软雅黑"/>
        <family val="2"/>
        <charset val="134"/>
      </rPr>
      <t>/h</t>
    </r>
    <phoneticPr fontId="3" type="noConversion"/>
  </si>
  <si>
    <t>99051507</t>
  </si>
  <si>
    <r>
      <t>输送量15m</t>
    </r>
    <r>
      <rPr>
        <vertAlign val="superscript"/>
        <sz val="9"/>
        <rFont val="微软雅黑"/>
        <family val="2"/>
        <charset val="134"/>
      </rPr>
      <t>3</t>
    </r>
    <r>
      <rPr>
        <sz val="9"/>
        <rFont val="微软雅黑"/>
        <family val="2"/>
        <charset val="134"/>
      </rPr>
      <t>/h</t>
    </r>
    <phoneticPr fontId="3" type="noConversion"/>
  </si>
  <si>
    <t>99051508</t>
  </si>
  <si>
    <t>99051509</t>
  </si>
  <si>
    <t>99051510</t>
  </si>
  <si>
    <t>输送量45m3/h</t>
  </si>
  <si>
    <t>99051511</t>
  </si>
  <si>
    <t>99051514</t>
  </si>
  <si>
    <r>
      <t>输送量80m</t>
    </r>
    <r>
      <rPr>
        <vertAlign val="superscript"/>
        <sz val="9"/>
        <rFont val="微软雅黑"/>
        <family val="2"/>
        <charset val="134"/>
      </rPr>
      <t>3</t>
    </r>
    <r>
      <rPr>
        <sz val="9"/>
        <rFont val="微软雅黑"/>
        <family val="2"/>
        <charset val="134"/>
      </rPr>
      <t>/h</t>
    </r>
    <phoneticPr fontId="3" type="noConversion"/>
  </si>
  <si>
    <t>99051703</t>
  </si>
  <si>
    <t>挤压式灰浆输送泵</t>
  </si>
  <si>
    <r>
      <t>输送量3m</t>
    </r>
    <r>
      <rPr>
        <vertAlign val="superscript"/>
        <sz val="9"/>
        <rFont val="微软雅黑"/>
        <family val="2"/>
        <charset val="134"/>
      </rPr>
      <t>3</t>
    </r>
    <r>
      <rPr>
        <sz val="9"/>
        <rFont val="微软雅黑"/>
        <family val="2"/>
        <charset val="134"/>
      </rPr>
      <t>/h</t>
    </r>
    <phoneticPr fontId="3" type="noConversion"/>
  </si>
  <si>
    <t>99051704</t>
  </si>
  <si>
    <r>
      <t>输送量4m</t>
    </r>
    <r>
      <rPr>
        <vertAlign val="superscript"/>
        <sz val="9"/>
        <rFont val="微软雅黑"/>
        <family val="2"/>
        <charset val="134"/>
      </rPr>
      <t>3</t>
    </r>
    <r>
      <rPr>
        <sz val="9"/>
        <rFont val="微软雅黑"/>
        <family val="2"/>
        <charset val="134"/>
      </rPr>
      <t>/h</t>
    </r>
    <phoneticPr fontId="3" type="noConversion"/>
  </si>
  <si>
    <t>99051705</t>
  </si>
  <si>
    <r>
      <t>输送量5m</t>
    </r>
    <r>
      <rPr>
        <vertAlign val="superscript"/>
        <sz val="9"/>
        <rFont val="微软雅黑"/>
        <family val="2"/>
        <charset val="134"/>
      </rPr>
      <t>3</t>
    </r>
    <r>
      <rPr>
        <sz val="9"/>
        <rFont val="微软雅黑"/>
        <family val="2"/>
        <charset val="134"/>
      </rPr>
      <t>/h</t>
    </r>
    <phoneticPr fontId="3" type="noConversion"/>
  </si>
  <si>
    <t>99051903</t>
  </si>
  <si>
    <t>喷射机</t>
  </si>
  <si>
    <t>HP2V-5</t>
  </si>
  <si>
    <t>99051907</t>
  </si>
  <si>
    <t>混凝土喷射机</t>
  </si>
  <si>
    <r>
      <t>生产率5m</t>
    </r>
    <r>
      <rPr>
        <vertAlign val="superscript"/>
        <sz val="9"/>
        <rFont val="微软雅黑"/>
        <family val="2"/>
        <charset val="134"/>
      </rPr>
      <t>3</t>
    </r>
    <r>
      <rPr>
        <sz val="9"/>
        <rFont val="微软雅黑"/>
        <family val="2"/>
        <charset val="134"/>
      </rPr>
      <t>/h</t>
    </r>
    <phoneticPr fontId="3" type="noConversion"/>
  </si>
  <si>
    <t>99051921</t>
  </si>
  <si>
    <t>喷浆机</t>
  </si>
  <si>
    <t>带气泵75L</t>
  </si>
  <si>
    <t>99052105</t>
  </si>
  <si>
    <t>混凝土震动台</t>
  </si>
  <si>
    <t>台面尺寸1.5×6m</t>
  </si>
  <si>
    <t>99052106</t>
  </si>
  <si>
    <t>台面尺寸2.4×6.2m</t>
  </si>
  <si>
    <t>99052301</t>
  </si>
  <si>
    <t>气动灌浆机</t>
  </si>
  <si>
    <t>99052311</t>
  </si>
  <si>
    <t>电动灌浆机</t>
  </si>
  <si>
    <t>99053503</t>
  </si>
  <si>
    <t>灰气联合泵</t>
  </si>
  <si>
    <r>
      <t>出灰量3.5m</t>
    </r>
    <r>
      <rPr>
        <vertAlign val="superscript"/>
        <sz val="9"/>
        <rFont val="微软雅黑"/>
        <family val="2"/>
        <charset val="134"/>
      </rPr>
      <t>3</t>
    </r>
    <r>
      <rPr>
        <sz val="9"/>
        <rFont val="微软雅黑"/>
        <family val="2"/>
        <charset val="134"/>
      </rPr>
      <t>/h</t>
    </r>
    <phoneticPr fontId="3" type="noConversion"/>
  </si>
  <si>
    <t>99053504</t>
    <phoneticPr fontId="3" type="noConversion"/>
  </si>
  <si>
    <t>混凝土抹光机</t>
  </si>
  <si>
    <t>99053505</t>
  </si>
  <si>
    <t>MD-800</t>
  </si>
  <si>
    <t>99053507</t>
  </si>
  <si>
    <t>粉体输送设备</t>
  </si>
  <si>
    <t>99053511</t>
  </si>
  <si>
    <t>泥浆罐输车</t>
  </si>
  <si>
    <t>4000L</t>
  </si>
  <si>
    <t>99070103</t>
  </si>
  <si>
    <t>履带式推土机</t>
  </si>
  <si>
    <t>功率50kW</t>
  </si>
  <si>
    <t>99070104</t>
  </si>
  <si>
    <t>功率55kW</t>
  </si>
  <si>
    <t>99070105</t>
  </si>
  <si>
    <t>功率60kW</t>
  </si>
  <si>
    <t>99070106</t>
  </si>
  <si>
    <t>功率75kW</t>
  </si>
  <si>
    <t>99070108</t>
  </si>
  <si>
    <t>99070109</t>
  </si>
  <si>
    <t>99070110</t>
  </si>
  <si>
    <t>功率165kW</t>
  </si>
  <si>
    <t>99070111</t>
  </si>
  <si>
    <t>功率240kW</t>
  </si>
  <si>
    <t>99070112</t>
  </si>
  <si>
    <t>功率320kW</t>
  </si>
  <si>
    <t>99070121</t>
  </si>
  <si>
    <t>轮胎式推土机</t>
  </si>
  <si>
    <t>功率150kW</t>
  </si>
  <si>
    <t>99070131</t>
  </si>
  <si>
    <t>湿地推土机</t>
  </si>
  <si>
    <t>99070132</t>
  </si>
  <si>
    <t>99070133</t>
  </si>
  <si>
    <t>99070503</t>
  </si>
  <si>
    <t>轮胎式装载机</t>
  </si>
  <si>
    <t>99070504</t>
  </si>
  <si>
    <t>99070505</t>
  </si>
  <si>
    <t>99070506</t>
  </si>
  <si>
    <t>99070507</t>
  </si>
  <si>
    <t>99070508</t>
  </si>
  <si>
    <t>99070509</t>
  </si>
  <si>
    <r>
      <t>斗容量3.5m</t>
    </r>
    <r>
      <rPr>
        <vertAlign val="superscript"/>
        <sz val="9"/>
        <rFont val="微软雅黑"/>
        <family val="2"/>
        <charset val="134"/>
      </rPr>
      <t>3</t>
    </r>
    <phoneticPr fontId="3" type="noConversion"/>
  </si>
  <si>
    <t>99070518</t>
  </si>
  <si>
    <r>
      <t>斗容量4.5m</t>
    </r>
    <r>
      <rPr>
        <vertAlign val="superscript"/>
        <sz val="9"/>
        <rFont val="微软雅黑"/>
        <family val="2"/>
        <charset val="134"/>
      </rPr>
      <t>3</t>
    </r>
    <phoneticPr fontId="3" type="noConversion"/>
  </si>
  <si>
    <t>99070521</t>
  </si>
  <si>
    <t>三向倾卸轮胎式装载机</t>
  </si>
  <si>
    <t>966D</t>
  </si>
  <si>
    <t>99070705</t>
  </si>
  <si>
    <t>履带式拖拉机</t>
  </si>
  <si>
    <t>99070706</t>
  </si>
  <si>
    <t>99070707</t>
  </si>
  <si>
    <t>99070708</t>
  </si>
  <si>
    <t>99070709</t>
  </si>
  <si>
    <t>99070710</t>
  </si>
  <si>
    <t>功率120kW</t>
  </si>
  <si>
    <t>99070711</t>
  </si>
  <si>
    <t>99070712</t>
  </si>
  <si>
    <t>99070721</t>
  </si>
  <si>
    <t>轮胎式拖拉机</t>
  </si>
  <si>
    <t>功率21kW</t>
  </si>
  <si>
    <t>99070722</t>
  </si>
  <si>
    <t>功率41kW</t>
  </si>
  <si>
    <t>99070731</t>
  </si>
  <si>
    <t>手扶式拖拉机</t>
  </si>
  <si>
    <t>功率9kW</t>
  </si>
  <si>
    <t>99070903</t>
  </si>
  <si>
    <t>载货汽车</t>
  </si>
  <si>
    <t>装载质量2t</t>
  </si>
  <si>
    <t>99070904</t>
  </si>
  <si>
    <t>装载质量2.5t</t>
  </si>
  <si>
    <t>99070905</t>
  </si>
  <si>
    <t>装载质量3t</t>
  </si>
  <si>
    <t>99070906</t>
  </si>
  <si>
    <t>装载质量4t</t>
  </si>
  <si>
    <t>99070907</t>
  </si>
  <si>
    <t>装载质量5t</t>
  </si>
  <si>
    <t>7.74</t>
    <phoneticPr fontId="1" type="noConversion"/>
  </si>
  <si>
    <t>0.76</t>
    <phoneticPr fontId="1" type="noConversion"/>
  </si>
  <si>
    <t>943.3</t>
    <phoneticPr fontId="1" type="noConversion"/>
  </si>
  <si>
    <t>0.94</t>
    <phoneticPr fontId="1" type="noConversion"/>
  </si>
  <si>
    <t>4.570</t>
    <phoneticPr fontId="1" type="noConversion"/>
  </si>
  <si>
    <t>99091305</t>
    <phoneticPr fontId="1" type="noConversion"/>
  </si>
  <si>
    <t>99010309</t>
    <phoneticPr fontId="1" type="noConversion"/>
  </si>
  <si>
    <t>99070107</t>
    <phoneticPr fontId="1" type="noConversion"/>
  </si>
  <si>
    <t>99070118</t>
    <phoneticPr fontId="1" type="noConversion"/>
  </si>
  <si>
    <t>拖式铲运机</t>
    <phoneticPr fontId="1" type="noConversion"/>
  </si>
  <si>
    <t>99453571</t>
    <phoneticPr fontId="1" type="noConversion"/>
  </si>
  <si>
    <t>99453572</t>
    <phoneticPr fontId="1" type="noConversion"/>
  </si>
  <si>
    <t>99453576</t>
    <phoneticPr fontId="1" type="noConversion"/>
  </si>
  <si>
    <t>99453574</t>
    <phoneticPr fontId="1" type="noConversion"/>
  </si>
  <si>
    <t>99090113</t>
    <phoneticPr fontId="1" type="noConversion"/>
  </si>
  <si>
    <t>99453573</t>
    <phoneticPr fontId="1" type="noConversion"/>
  </si>
  <si>
    <t>99071100</t>
    <phoneticPr fontId="1" type="noConversion"/>
  </si>
  <si>
    <t>99252506</t>
    <phoneticPr fontId="1" type="noConversion"/>
  </si>
  <si>
    <t>直流电焊机</t>
    <phoneticPr fontId="3" type="noConversion"/>
  </si>
  <si>
    <t>30kW</t>
    <phoneticPr fontId="3" type="noConversion"/>
  </si>
  <si>
    <t>喷涂机</t>
    <phoneticPr fontId="1" type="noConversion"/>
  </si>
  <si>
    <t>绕带机</t>
    <phoneticPr fontId="1" type="noConversion"/>
  </si>
  <si>
    <t>轧纹机</t>
    <phoneticPr fontId="1" type="noConversion"/>
  </si>
  <si>
    <t>99451705</t>
  </si>
  <si>
    <t>中英文线号机</t>
  </si>
  <si>
    <t>光纤熔接机</t>
    <phoneticPr fontId="1" type="noConversion"/>
  </si>
  <si>
    <t>台班</t>
    <phoneticPr fontId="1" type="noConversion"/>
  </si>
  <si>
    <t>熔接机</t>
    <phoneticPr fontId="1" type="noConversion"/>
  </si>
  <si>
    <t>起重力矩200kNm</t>
    <phoneticPr fontId="1" type="noConversion"/>
  </si>
  <si>
    <t>183.2</t>
    <phoneticPr fontId="1" type="noConversion"/>
  </si>
  <si>
    <t>对讲机</t>
    <phoneticPr fontId="1" type="noConversion"/>
  </si>
  <si>
    <t>起拔道捣固车</t>
    <phoneticPr fontId="1" type="noConversion"/>
  </si>
  <si>
    <t>对口器</t>
    <phoneticPr fontId="1" type="noConversion"/>
  </si>
  <si>
    <t>99270921</t>
    <phoneticPr fontId="1" type="noConversion"/>
  </si>
  <si>
    <t>99430731</t>
    <phoneticPr fontId="1" type="noConversion"/>
  </si>
  <si>
    <t>99430305</t>
    <phoneticPr fontId="1" type="noConversion"/>
  </si>
  <si>
    <t>01012</t>
    <phoneticPr fontId="1" type="noConversion"/>
  </si>
  <si>
    <t>01013</t>
    <phoneticPr fontId="1" type="noConversion"/>
  </si>
  <si>
    <t>01015</t>
    <phoneticPr fontId="1" type="noConversion"/>
  </si>
  <si>
    <t>13008</t>
    <phoneticPr fontId="1" type="noConversion"/>
  </si>
  <si>
    <t>13012</t>
    <phoneticPr fontId="1" type="noConversion"/>
  </si>
  <si>
    <t>01016</t>
    <phoneticPr fontId="1" type="noConversion"/>
  </si>
  <si>
    <t>01041</t>
    <phoneticPr fontId="1" type="noConversion"/>
  </si>
  <si>
    <t>13018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</si>
</sst>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.000_ "/>
    <numFmt numFmtId="178" formatCode="0.0000_);[Red]\(0.0000\)"/>
    <numFmt numFmtId="179" formatCode="0.00_);[Red]\(0.00\)"/>
  </numFmts>
  <fonts count="17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微软雅黑"/>
      <family val="2"/>
      <charset val="134"/>
    </font>
    <font>
      <sz val="9"/>
      <name val="宋体"/>
      <charset val="134"/>
    </font>
    <font>
      <vertAlign val="superscript"/>
      <sz val="9"/>
      <name val="微软雅黑"/>
      <family val="2"/>
      <charset val="134"/>
    </font>
    <font>
      <sz val="9"/>
      <color indexed="8"/>
      <name val="微软雅黑"/>
      <family val="2"/>
      <charset val="134"/>
    </font>
    <font>
      <sz val="11"/>
      <color indexed="8"/>
      <name val="微软雅黑"/>
      <family val="2"/>
      <charset val="134"/>
    </font>
    <font>
      <b/>
      <sz val="11"/>
      <color indexed="8"/>
      <name val="宋体"/>
      <charset val="134"/>
    </font>
    <font>
      <b/>
      <sz val="9"/>
      <color indexed="10"/>
      <name val="微软雅黑"/>
      <family val="2"/>
      <charset val="134"/>
    </font>
    <font>
      <b/>
      <sz val="9"/>
      <name val="微软雅黑"/>
      <family val="2"/>
      <charset val="134"/>
    </font>
    <font>
      <sz val="9"/>
      <color indexed="10"/>
      <name val="微软雅黑"/>
      <family val="2"/>
      <charset val="134"/>
    </font>
    <font>
      <b/>
      <sz val="9"/>
      <color indexed="8"/>
      <name val="微软雅黑"/>
      <family val="2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11"/>
      <color indexed="8"/>
      <name val="微软雅黑"/>
      <family val="2"/>
      <charset val="134"/>
    </font>
    <font>
      <sz val="9"/>
      <color indexed="8"/>
      <name val="微软雅黑"/>
      <family val="2"/>
      <charset val="134"/>
    </font>
    <font>
      <b/>
      <sz val="11"/>
      <color indexed="8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90">
    <xf numFmtId="0" fontId="0" fillId="0" borderId="0" xfId="0">
      <alignment vertical="center"/>
    </xf>
    <xf numFmtId="49" fontId="2" fillId="0" borderId="1" xfId="0" applyNumberFormat="1" applyFont="1" applyFill="1" applyBorder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Border="1">
      <alignment vertical="center"/>
    </xf>
    <xf numFmtId="0" fontId="0" fillId="2" borderId="0" xfId="0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176" fontId="13" fillId="0" borderId="1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15" fillId="0" borderId="0" xfId="0" applyFont="1" applyBorder="1">
      <alignment vertical="center"/>
    </xf>
    <xf numFmtId="0" fontId="15" fillId="2" borderId="0" xfId="0" applyFont="1" applyFill="1" applyBorder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>
      <alignment vertical="center"/>
    </xf>
    <xf numFmtId="0" fontId="15" fillId="0" borderId="0" xfId="0" applyFont="1" applyFill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15" fillId="0" borderId="0" xfId="0" applyFont="1" applyFill="1" applyBorder="1">
      <alignment vertical="center"/>
    </xf>
    <xf numFmtId="0" fontId="15" fillId="0" borderId="0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>
      <alignment vertical="center"/>
    </xf>
    <xf numFmtId="176" fontId="2" fillId="2" borderId="1" xfId="0" applyNumberFormat="1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>
      <alignment horizontal="right" vertical="center"/>
    </xf>
    <xf numFmtId="178" fontId="13" fillId="0" borderId="1" xfId="0" applyNumberFormat="1" applyFont="1" applyFill="1" applyBorder="1" applyAlignment="1">
      <alignment horizontal="right" vertical="center"/>
    </xf>
    <xf numFmtId="178" fontId="1" fillId="0" borderId="1" xfId="0" applyNumberFormat="1" applyFont="1" applyFill="1" applyBorder="1" applyAlignment="1">
      <alignment horizontal="right" vertical="center"/>
    </xf>
    <xf numFmtId="178" fontId="14" fillId="0" borderId="1" xfId="0" applyNumberFormat="1" applyFont="1" applyFill="1" applyBorder="1">
      <alignment vertical="center"/>
    </xf>
    <xf numFmtId="178" fontId="15" fillId="0" borderId="1" xfId="0" applyNumberFormat="1" applyFont="1" applyFill="1" applyBorder="1">
      <alignment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vertical="center" wrapText="1"/>
    </xf>
    <xf numFmtId="176" fontId="2" fillId="3" borderId="1" xfId="0" applyNumberFormat="1" applyFont="1" applyFill="1" applyBorder="1" applyAlignment="1">
      <alignment horizontal="right" vertical="center"/>
    </xf>
    <xf numFmtId="49" fontId="2" fillId="3" borderId="0" xfId="0" applyNumberFormat="1" applyFont="1" applyFill="1" applyBorder="1" applyAlignment="1">
      <alignment vertical="center" wrapText="1"/>
    </xf>
    <xf numFmtId="49" fontId="2" fillId="3" borderId="0" xfId="0" applyNumberFormat="1" applyFont="1" applyFill="1" applyBorder="1" applyAlignment="1">
      <alignment horizontal="left" vertical="center"/>
    </xf>
    <xf numFmtId="49" fontId="2" fillId="3" borderId="0" xfId="0" applyNumberFormat="1" applyFont="1" applyFill="1" applyBorder="1">
      <alignment vertical="center"/>
    </xf>
    <xf numFmtId="178" fontId="2" fillId="3" borderId="1" xfId="0" applyNumberFormat="1" applyFont="1" applyFill="1" applyBorder="1" applyAlignment="1">
      <alignment horizontal="right" vertical="center"/>
    </xf>
    <xf numFmtId="176" fontId="0" fillId="3" borderId="0" xfId="0" applyNumberFormat="1" applyFill="1">
      <alignment vertical="center"/>
    </xf>
    <xf numFmtId="0" fontId="0" fillId="3" borderId="0" xfId="0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6" fillId="0" borderId="1" xfId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wrapText="1"/>
    </xf>
    <xf numFmtId="0" fontId="6" fillId="0" borderId="1" xfId="1" applyFont="1" applyFill="1" applyBorder="1" applyAlignment="1">
      <alignment horizontal="right" wrapText="1"/>
    </xf>
    <xf numFmtId="0" fontId="6" fillId="0" borderId="1" xfId="1" applyFont="1" applyFill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center" vertical="center"/>
    </xf>
    <xf numFmtId="179" fontId="16" fillId="3" borderId="2" xfId="1" applyNumberFormat="1" applyFont="1" applyFill="1" applyBorder="1" applyAlignment="1">
      <alignment horizontal="center" vertical="center"/>
    </xf>
    <xf numFmtId="0" fontId="0" fillId="0" borderId="0" xfId="0" applyAlignment="1"/>
    <xf numFmtId="179" fontId="6" fillId="0" borderId="1" xfId="1" applyNumberFormat="1" applyFont="1" applyFill="1" applyBorder="1" applyAlignment="1">
      <alignment horizontal="right" vertical="center" wrapText="1"/>
    </xf>
    <xf numFmtId="179" fontId="6" fillId="0" borderId="1" xfId="1" applyNumberFormat="1" applyFont="1" applyFill="1" applyBorder="1" applyAlignment="1">
      <alignment horizontal="right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9" fontId="6" fillId="0" borderId="0" xfId="0" applyNumberFormat="1" applyFont="1" applyFill="1" applyAlignment="1">
      <alignment vertical="center"/>
    </xf>
    <xf numFmtId="176" fontId="10" fillId="0" borderId="1" xfId="0" applyNumberFormat="1" applyFont="1" applyFill="1" applyBorder="1" applyAlignment="1">
      <alignment horizontal="right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常规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64"/>
  <sheetViews>
    <sheetView tabSelected="1" topLeftCell="F288" workbookViewId="0">
      <selection activeCell="U321" sqref="U321"/>
    </sheetView>
  </sheetViews>
  <sheetFormatPr defaultRowHeight="16.5"/>
  <cols>
    <col min="1" max="1" width="9" style="8" hidden="1" customWidth="1"/>
    <col min="2" max="2" width="13.125" style="9" hidden="1" customWidth="1"/>
    <col min="3" max="3" width="5.375" style="8" hidden="1" customWidth="1"/>
    <col min="4" max="4" width="6.25" style="65" bestFit="1" customWidth="1"/>
    <col min="5" max="5" width="8.5" style="16" bestFit="1" customWidth="1"/>
    <col min="6" max="6" width="24.75" customWidth="1"/>
    <col min="7" max="7" width="17.375" customWidth="1"/>
    <col min="8" max="8" width="5.5" style="16" customWidth="1"/>
    <col min="10" max="10" width="8.5" style="6" bestFit="1" customWidth="1"/>
    <col min="11" max="11" width="8.5" style="6" customWidth="1"/>
    <col min="12" max="12" width="8.5" style="6" bestFit="1" customWidth="1"/>
    <col min="13" max="13" width="7.625" style="6" customWidth="1"/>
    <col min="14" max="15" width="7.625" style="6" bestFit="1" customWidth="1"/>
    <col min="16" max="16" width="7.625" style="6" customWidth="1"/>
    <col min="17" max="17" width="6.75" style="6" bestFit="1" customWidth="1"/>
    <col min="18" max="18" width="7.625" style="6" customWidth="1"/>
    <col min="19" max="20" width="9" style="6"/>
    <col min="21" max="21" width="7.5" style="6" bestFit="1" customWidth="1"/>
    <col min="22" max="22" width="6" style="6" customWidth="1"/>
    <col min="23" max="23" width="5.875" style="6" customWidth="1"/>
    <col min="24" max="24" width="7.625" style="6" customWidth="1"/>
    <col min="25" max="26" width="8.5" style="6" customWidth="1"/>
    <col min="27" max="28" width="9.375" style="6" customWidth="1"/>
    <col min="29" max="30" width="6.75" style="6" customWidth="1"/>
    <col min="31" max="34" width="7.625" style="6" customWidth="1"/>
  </cols>
  <sheetData>
    <row r="1" spans="1:35" s="13" customFormat="1" ht="28.5">
      <c r="A1" s="83" t="s">
        <v>2876</v>
      </c>
      <c r="B1" s="83" t="s">
        <v>2877</v>
      </c>
      <c r="C1" s="84" t="s">
        <v>2878</v>
      </c>
      <c r="D1" s="85" t="s">
        <v>346</v>
      </c>
      <c r="E1" s="85" t="s">
        <v>2879</v>
      </c>
      <c r="F1" s="85" t="s">
        <v>2895</v>
      </c>
      <c r="G1" s="85" t="s">
        <v>2051</v>
      </c>
      <c r="H1" s="79" t="s">
        <v>2052</v>
      </c>
      <c r="I1" s="79" t="s">
        <v>2880</v>
      </c>
      <c r="J1" s="80" t="s">
        <v>2906</v>
      </c>
      <c r="K1" s="47" t="s">
        <v>2050</v>
      </c>
      <c r="L1" s="47" t="s">
        <v>2896</v>
      </c>
      <c r="M1" s="47" t="s">
        <v>2053</v>
      </c>
      <c r="N1" s="47" t="s">
        <v>2897</v>
      </c>
      <c r="O1" s="47" t="s">
        <v>1520</v>
      </c>
      <c r="P1" s="47" t="s">
        <v>2054</v>
      </c>
      <c r="Q1" s="47" t="s">
        <v>2898</v>
      </c>
      <c r="R1" s="47" t="s">
        <v>2881</v>
      </c>
      <c r="S1" s="47" t="s">
        <v>2882</v>
      </c>
      <c r="T1" s="47" t="s">
        <v>2900</v>
      </c>
      <c r="U1" s="47" t="s">
        <v>2883</v>
      </c>
      <c r="V1" s="47" t="s">
        <v>2884</v>
      </c>
      <c r="W1" s="47" t="s">
        <v>2034</v>
      </c>
      <c r="X1" s="47" t="s">
        <v>2899</v>
      </c>
      <c r="Y1" s="47" t="s">
        <v>2035</v>
      </c>
      <c r="Z1" s="47" t="s">
        <v>2905</v>
      </c>
      <c r="AA1" s="47" t="s">
        <v>2036</v>
      </c>
      <c r="AB1" s="47" t="s">
        <v>2904</v>
      </c>
      <c r="AC1" s="47" t="s">
        <v>2037</v>
      </c>
      <c r="AD1" s="47" t="s">
        <v>2903</v>
      </c>
      <c r="AE1" s="47" t="s">
        <v>2038</v>
      </c>
      <c r="AF1" s="47" t="s">
        <v>2902</v>
      </c>
      <c r="AG1" s="47" t="s">
        <v>2039</v>
      </c>
      <c r="AH1" s="48" t="s">
        <v>2901</v>
      </c>
    </row>
    <row r="2" spans="1:35" s="14" customFormat="1" ht="14.25" customHeight="1">
      <c r="A2" s="83"/>
      <c r="B2" s="84"/>
      <c r="C2" s="84"/>
      <c r="D2" s="85"/>
      <c r="E2" s="85"/>
      <c r="F2" s="85"/>
      <c r="G2" s="85"/>
      <c r="H2" s="79"/>
      <c r="I2" s="79"/>
      <c r="J2" s="81"/>
      <c r="K2" s="47" t="s">
        <v>2055</v>
      </c>
      <c r="L2" s="47"/>
      <c r="M2" s="47" t="s">
        <v>2055</v>
      </c>
      <c r="N2" s="47"/>
      <c r="O2" s="47" t="s">
        <v>2055</v>
      </c>
      <c r="P2" s="47" t="s">
        <v>2055</v>
      </c>
      <c r="Q2" s="47" t="s">
        <v>2055</v>
      </c>
      <c r="R2" s="47" t="s">
        <v>2055</v>
      </c>
      <c r="S2" s="47" t="s">
        <v>2055</v>
      </c>
      <c r="T2" s="49" t="s">
        <v>2055</v>
      </c>
      <c r="U2" s="47" t="s">
        <v>2055</v>
      </c>
      <c r="V2" s="47" t="s">
        <v>2056</v>
      </c>
      <c r="W2" s="47" t="s">
        <v>2040</v>
      </c>
      <c r="X2" s="50" t="s">
        <v>2040</v>
      </c>
      <c r="Y2" s="47" t="s">
        <v>2040</v>
      </c>
      <c r="Z2" s="47" t="s">
        <v>2040</v>
      </c>
      <c r="AA2" s="47" t="s">
        <v>2041</v>
      </c>
      <c r="AB2" s="47" t="s">
        <v>2041</v>
      </c>
      <c r="AC2" s="47" t="s">
        <v>2042</v>
      </c>
      <c r="AD2" s="47" t="s">
        <v>2042</v>
      </c>
      <c r="AE2" s="47" t="s">
        <v>2040</v>
      </c>
      <c r="AF2" s="47" t="s">
        <v>2040</v>
      </c>
      <c r="AG2" s="47" t="s">
        <v>2043</v>
      </c>
      <c r="AH2" s="47" t="s">
        <v>2043</v>
      </c>
    </row>
    <row r="3" spans="1:35" s="14" customFormat="1" ht="14.25">
      <c r="A3" s="83"/>
      <c r="B3" s="84"/>
      <c r="C3" s="84"/>
      <c r="D3" s="85"/>
      <c r="E3" s="85"/>
      <c r="F3" s="85"/>
      <c r="G3" s="85"/>
      <c r="H3" s="79"/>
      <c r="I3" s="79"/>
      <c r="J3" s="82"/>
      <c r="K3" s="49" t="s">
        <v>2885</v>
      </c>
      <c r="L3" s="49"/>
      <c r="M3" s="49" t="s">
        <v>2885</v>
      </c>
      <c r="N3" s="49"/>
      <c r="O3" s="49" t="s">
        <v>2885</v>
      </c>
      <c r="P3" s="49" t="s">
        <v>2885</v>
      </c>
      <c r="Q3" s="49" t="s">
        <v>2885</v>
      </c>
      <c r="R3" s="49"/>
      <c r="S3" s="49"/>
      <c r="T3" s="49"/>
      <c r="U3" s="49"/>
      <c r="V3" s="49" t="s">
        <v>2057</v>
      </c>
      <c r="W3" s="49" t="s">
        <v>2044</v>
      </c>
      <c r="X3" s="50">
        <v>9.1199999999999992</v>
      </c>
      <c r="Y3" s="49" t="s">
        <v>2045</v>
      </c>
      <c r="Z3" s="49" t="s">
        <v>3591</v>
      </c>
      <c r="AA3" s="49" t="s">
        <v>2046</v>
      </c>
      <c r="AB3" s="49" t="s">
        <v>3592</v>
      </c>
      <c r="AC3" s="49" t="s">
        <v>2047</v>
      </c>
      <c r="AD3" s="49" t="s">
        <v>3593</v>
      </c>
      <c r="AE3" s="49" t="s">
        <v>2048</v>
      </c>
      <c r="AF3" s="49" t="s">
        <v>3594</v>
      </c>
      <c r="AG3" s="49" t="s">
        <v>2049</v>
      </c>
      <c r="AH3" s="49" t="s">
        <v>3595</v>
      </c>
    </row>
    <row r="4" spans="1:35" s="6" customFormat="1" ht="15.75">
      <c r="A4" s="10"/>
      <c r="B4" s="11" t="s">
        <v>2886</v>
      </c>
      <c r="C4" s="12" t="s">
        <v>2887</v>
      </c>
      <c r="D4" s="15" t="s">
        <v>3627</v>
      </c>
      <c r="E4" s="15" t="s">
        <v>3142</v>
      </c>
      <c r="F4" s="2" t="s">
        <v>2888</v>
      </c>
      <c r="G4" s="2" t="s">
        <v>3161</v>
      </c>
      <c r="H4" s="15" t="s">
        <v>3162</v>
      </c>
      <c r="I4" s="3">
        <v>1108.6300000000001</v>
      </c>
      <c r="J4" s="3">
        <f>L4+N4+O4+Q4+R4+T4+U4</f>
        <v>1001.7590598290599</v>
      </c>
      <c r="K4" s="3">
        <v>188.22</v>
      </c>
      <c r="L4" s="3">
        <f>K4/1.17</f>
        <v>160.87179487179489</v>
      </c>
      <c r="M4" s="3">
        <v>59.62</v>
      </c>
      <c r="N4" s="3">
        <f>M4/1.17</f>
        <v>50.957264957264961</v>
      </c>
      <c r="O4" s="3">
        <v>159.77000000000001</v>
      </c>
      <c r="P4" s="3"/>
      <c r="Q4" s="3">
        <f>P4/1.066</f>
        <v>0</v>
      </c>
      <c r="R4" s="3">
        <f>IF(ROUND($V$3*V4,2)=0,"",ROUND($V$3*V4,2))</f>
        <v>205</v>
      </c>
      <c r="S4" s="3">
        <f>IF(ROUND((W4*$W$3+Y4*$Y$3+AA4*$AA$3+AC4*$AC$3+AE4*$AE$3+AG4*$AG$3),2)=0,"",ROUND((W4*$W$3+Y4*$Y$3+AA4*$AA$3+AC4*$AC$3+AE4*$AE$3+AG4*$AG$3),2))</f>
        <v>496.02</v>
      </c>
      <c r="T4" s="3">
        <f>IF(ROUND((U4*$U$3+X4*$X$3+Z4*$Z$3+AB4*$AB$3+AD4*$AD$3+AF4*$AF$3+AH4*$AH$3),2)=0,"",ROUND((U4*$U$3+X4*$X$3+Z4*$Z$3+AB4*$AB$3+AD4*$AD$3+AF4*$AF$3+AH4*$AH$3),2))</f>
        <v>425.16</v>
      </c>
      <c r="U4" s="3">
        <v>0</v>
      </c>
      <c r="V4" s="3">
        <v>2.5</v>
      </c>
      <c r="W4" s="3"/>
      <c r="X4" s="42"/>
      <c r="Y4" s="42">
        <v>54.93</v>
      </c>
      <c r="Z4" s="42">
        <v>54.93</v>
      </c>
      <c r="AA4" s="42"/>
      <c r="AB4" s="42"/>
      <c r="AC4" s="42"/>
      <c r="AD4" s="42"/>
      <c r="AE4" s="42"/>
      <c r="AF4" s="42"/>
      <c r="AG4" s="42"/>
      <c r="AH4" s="42"/>
      <c r="AI4" s="7"/>
    </row>
    <row r="5" spans="1:35" s="6" customFormat="1" ht="15.75">
      <c r="A5" s="10"/>
      <c r="B5" s="11" t="s">
        <v>2889</v>
      </c>
      <c r="C5" s="12" t="s">
        <v>2059</v>
      </c>
      <c r="D5" s="15" t="s">
        <v>3628</v>
      </c>
      <c r="E5" s="15" t="s">
        <v>3163</v>
      </c>
      <c r="F5" s="2" t="s">
        <v>3164</v>
      </c>
      <c r="G5" s="2" t="s">
        <v>3165</v>
      </c>
      <c r="H5" s="15" t="s">
        <v>3162</v>
      </c>
      <c r="I5" s="3">
        <v>1213.1199999999999</v>
      </c>
      <c r="J5" s="3">
        <f t="shared" ref="J5:J68" si="0">L5+N5+O5+Q5+R5+T5+U5</f>
        <v>1091.8947863247863</v>
      </c>
      <c r="K5" s="3">
        <v>193.11</v>
      </c>
      <c r="L5" s="3">
        <f t="shared" ref="L5:L68" si="1">K5/1.17</f>
        <v>165.05128205128207</v>
      </c>
      <c r="M5" s="3">
        <v>61.16</v>
      </c>
      <c r="N5" s="3">
        <f t="shared" ref="N5:N68" si="2">M5/1.17</f>
        <v>52.273504273504273</v>
      </c>
      <c r="O5" s="3">
        <v>163.92</v>
      </c>
      <c r="P5" s="3"/>
      <c r="Q5" s="3">
        <f t="shared" ref="Q5:Q68" si="3">P5/1.066</f>
        <v>0</v>
      </c>
      <c r="R5" s="3">
        <f t="shared" ref="R5:R68" si="4">IF(ROUND($V$3*V5,2)=0,"",ROUND($V$3*V5,2))</f>
        <v>205</v>
      </c>
      <c r="S5" s="3">
        <f>IF(ROUND((W5*$W$3+Y5*$Y$3+AA5*$AA$3+AC5*$AC$3+AE5*$AE$3+AG5*$AG$3),2)=0,"",ROUND((W5*$W$3+Y5*$Y$3+AA5*$AA$3+AC5*$AC$3+AE5*$AE$3+AG5*$AG$3),2))</f>
        <v>589.92999999999995</v>
      </c>
      <c r="T5" s="3">
        <f>IF(ROUND((U5*$U$3+X5*$X$3+Z5*$Z$3+AB5*$AB$3+AD5*$AD$3+AF5*$AF$3+AH5*$AH$3),2)=0,"",ROUND((U5*$U$3+X5*$X$3+Z5*$Z$3+AB5*$AB$3+AD5*$AD$3+AF5*$AF$3+AH5*$AH$3),2))</f>
        <v>505.65</v>
      </c>
      <c r="U5" s="3">
        <v>0</v>
      </c>
      <c r="V5" s="3">
        <v>2.5</v>
      </c>
      <c r="W5" s="3"/>
      <c r="X5" s="42"/>
      <c r="Y5" s="42">
        <v>65.33</v>
      </c>
      <c r="Z5" s="42">
        <v>65.33</v>
      </c>
      <c r="AA5" s="42"/>
      <c r="AB5" s="42"/>
      <c r="AC5" s="42"/>
      <c r="AD5" s="42"/>
      <c r="AE5" s="42"/>
      <c r="AF5" s="42"/>
      <c r="AG5" s="42"/>
      <c r="AH5" s="42"/>
      <c r="AI5" s="7"/>
    </row>
    <row r="6" spans="1:35" s="6" customFormat="1" ht="15.75">
      <c r="A6" s="10"/>
      <c r="B6" s="11" t="s">
        <v>2060</v>
      </c>
      <c r="C6" s="12" t="s">
        <v>2890</v>
      </c>
      <c r="D6" s="15" t="s">
        <v>2060</v>
      </c>
      <c r="E6" s="15" t="s">
        <v>3166</v>
      </c>
      <c r="F6" s="2" t="s">
        <v>3164</v>
      </c>
      <c r="G6" s="2" t="s">
        <v>3167</v>
      </c>
      <c r="H6" s="15" t="s">
        <v>3162</v>
      </c>
      <c r="I6" s="3">
        <v>1384.28</v>
      </c>
      <c r="J6" s="3">
        <f t="shared" si="0"/>
        <v>1245.8781196581197</v>
      </c>
      <c r="K6" s="3">
        <v>254.71</v>
      </c>
      <c r="L6" s="3">
        <f t="shared" si="1"/>
        <v>217.70085470085473</v>
      </c>
      <c r="M6" s="3">
        <v>80.680000000000007</v>
      </c>
      <c r="N6" s="3">
        <f t="shared" si="2"/>
        <v>68.957264957264968</v>
      </c>
      <c r="O6" s="3">
        <v>216.21</v>
      </c>
      <c r="P6" s="3"/>
      <c r="Q6" s="3">
        <f t="shared" si="3"/>
        <v>0</v>
      </c>
      <c r="R6" s="3">
        <f t="shared" si="4"/>
        <v>205</v>
      </c>
      <c r="S6" s="3">
        <f t="shared" ref="S6:S69" si="5">IF(ROUND((W6*$W$3+Y6*$Y$3+AA6*$AA$3+AC6*$AC$3+AE6*$AE$3+AG6*$AG$3),2)=0,"",ROUND((W6*$W$3+Y6*$Y$3+AA6*$AA$3+AC6*$AC$3+AE6*$AE$3+AG6*$AG$3),2))</f>
        <v>627.67999999999995</v>
      </c>
      <c r="T6" s="3">
        <f t="shared" ref="T6:T68" si="6">IF(ROUND((U6*$U$3+X6*$X$3+Z6*$Z$3+AB6*$AB$3+AD6*$AD$3+AF6*$AF$3+AH6*$AH$3),2)=0,"",ROUND((U6*$U$3+X6*$X$3+Z6*$Z$3+AB6*$AB$3+AD6*$AD$3+AF6*$AF$3+AH6*$AH$3),2))</f>
        <v>538.01</v>
      </c>
      <c r="U6" s="3">
        <v>0</v>
      </c>
      <c r="V6" s="3">
        <v>2.5</v>
      </c>
      <c r="W6" s="3"/>
      <c r="X6" s="42"/>
      <c r="Y6" s="42">
        <v>69.510000000000005</v>
      </c>
      <c r="Z6" s="42">
        <v>69.510000000000005</v>
      </c>
      <c r="AA6" s="42"/>
      <c r="AB6" s="42"/>
      <c r="AC6" s="42"/>
      <c r="AD6" s="42"/>
      <c r="AE6" s="42"/>
      <c r="AF6" s="42"/>
      <c r="AG6" s="42"/>
      <c r="AH6" s="42"/>
      <c r="AI6" s="7"/>
    </row>
    <row r="7" spans="1:35" s="6" customFormat="1" ht="15.75">
      <c r="A7" s="10"/>
      <c r="B7" s="11" t="s">
        <v>2891</v>
      </c>
      <c r="C7" s="12" t="s">
        <v>2059</v>
      </c>
      <c r="D7" s="15" t="s">
        <v>3629</v>
      </c>
      <c r="E7" s="15" t="s">
        <v>3168</v>
      </c>
      <c r="F7" s="2" t="s">
        <v>3164</v>
      </c>
      <c r="G7" s="2" t="s">
        <v>3169</v>
      </c>
      <c r="H7" s="15" t="s">
        <v>3162</v>
      </c>
      <c r="I7" s="3">
        <v>2024.52</v>
      </c>
      <c r="J7" s="3">
        <f t="shared" si="0"/>
        <v>1801.0679487179486</v>
      </c>
      <c r="K7" s="3">
        <v>308.97000000000003</v>
      </c>
      <c r="L7" s="3">
        <f t="shared" si="1"/>
        <v>264.07692307692309</v>
      </c>
      <c r="M7" s="3">
        <v>97.86</v>
      </c>
      <c r="N7" s="3">
        <f t="shared" si="2"/>
        <v>83.641025641025649</v>
      </c>
      <c r="O7" s="3">
        <v>262.27</v>
      </c>
      <c r="P7" s="3"/>
      <c r="Q7" s="3">
        <f t="shared" si="3"/>
        <v>0</v>
      </c>
      <c r="R7" s="3">
        <f t="shared" si="4"/>
        <v>205</v>
      </c>
      <c r="S7" s="3">
        <f t="shared" si="5"/>
        <v>1150.42</v>
      </c>
      <c r="T7" s="3">
        <f t="shared" si="6"/>
        <v>986.08</v>
      </c>
      <c r="U7" s="3">
        <v>0</v>
      </c>
      <c r="V7" s="3">
        <v>2.5</v>
      </c>
      <c r="W7" s="3"/>
      <c r="X7" s="42"/>
      <c r="Y7" s="42">
        <v>127.4</v>
      </c>
      <c r="Z7" s="42">
        <v>127.4</v>
      </c>
      <c r="AA7" s="42"/>
      <c r="AB7" s="42"/>
      <c r="AC7" s="42"/>
      <c r="AD7" s="42"/>
      <c r="AE7" s="42"/>
      <c r="AF7" s="42"/>
      <c r="AG7" s="42"/>
      <c r="AH7" s="42"/>
      <c r="AI7" s="7"/>
    </row>
    <row r="8" spans="1:35" s="6" customFormat="1" ht="15.75">
      <c r="A8" s="10"/>
      <c r="B8" s="11" t="s">
        <v>2892</v>
      </c>
      <c r="C8" s="12" t="s">
        <v>2059</v>
      </c>
      <c r="D8" s="15" t="s">
        <v>3630</v>
      </c>
      <c r="E8" s="15" t="s">
        <v>3143</v>
      </c>
      <c r="F8" s="2" t="s">
        <v>3170</v>
      </c>
      <c r="G8" s="2" t="s">
        <v>3171</v>
      </c>
      <c r="H8" s="15" t="s">
        <v>3162</v>
      </c>
      <c r="I8" s="3">
        <v>822.05</v>
      </c>
      <c r="J8" s="3">
        <f t="shared" si="0"/>
        <v>752.11512820512826</v>
      </c>
      <c r="K8" s="3">
        <v>123.58</v>
      </c>
      <c r="L8" s="3">
        <f t="shared" si="1"/>
        <v>105.62393162393163</v>
      </c>
      <c r="M8" s="3">
        <v>48.65</v>
      </c>
      <c r="N8" s="3">
        <f t="shared" si="2"/>
        <v>41.581196581196579</v>
      </c>
      <c r="O8" s="3">
        <v>130.4</v>
      </c>
      <c r="P8" s="3"/>
      <c r="Q8" s="3">
        <f t="shared" si="3"/>
        <v>0</v>
      </c>
      <c r="R8" s="3">
        <f t="shared" si="4"/>
        <v>205</v>
      </c>
      <c r="S8" s="3">
        <f t="shared" si="5"/>
        <v>314.42</v>
      </c>
      <c r="T8" s="3">
        <f t="shared" si="6"/>
        <v>269.51</v>
      </c>
      <c r="U8" s="3">
        <v>0</v>
      </c>
      <c r="V8" s="3">
        <v>2.5</v>
      </c>
      <c r="W8" s="3"/>
      <c r="X8" s="42"/>
      <c r="Y8" s="42">
        <v>34.82</v>
      </c>
      <c r="Z8" s="42">
        <v>34.82</v>
      </c>
      <c r="AA8" s="42"/>
      <c r="AB8" s="42"/>
      <c r="AC8" s="42"/>
      <c r="AD8" s="42"/>
      <c r="AE8" s="42"/>
      <c r="AF8" s="42"/>
      <c r="AG8" s="42"/>
      <c r="AH8" s="42"/>
      <c r="AI8" s="7"/>
    </row>
    <row r="9" spans="1:35" s="6" customFormat="1" ht="15.75">
      <c r="A9" s="10"/>
      <c r="B9" s="11" t="s">
        <v>2061</v>
      </c>
      <c r="C9" s="12" t="s">
        <v>2059</v>
      </c>
      <c r="D9" s="15" t="s">
        <v>2061</v>
      </c>
      <c r="E9" s="15" t="s">
        <v>3172</v>
      </c>
      <c r="F9" s="2" t="s">
        <v>3170</v>
      </c>
      <c r="G9" s="2" t="s">
        <v>3173</v>
      </c>
      <c r="H9" s="15" t="s">
        <v>3162</v>
      </c>
      <c r="I9" s="3">
        <v>873.19</v>
      </c>
      <c r="J9" s="3">
        <f t="shared" si="0"/>
        <v>796.7558974358974</v>
      </c>
      <c r="K9" s="3">
        <v>165.91</v>
      </c>
      <c r="L9" s="3">
        <f t="shared" si="1"/>
        <v>141.80341880341882</v>
      </c>
      <c r="M9" s="3">
        <v>51.05</v>
      </c>
      <c r="N9" s="3">
        <f t="shared" si="2"/>
        <v>43.63247863247863</v>
      </c>
      <c r="O9" s="3">
        <v>136.81</v>
      </c>
      <c r="P9" s="3"/>
      <c r="Q9" s="3">
        <f t="shared" si="3"/>
        <v>0</v>
      </c>
      <c r="R9" s="3">
        <f t="shared" si="4"/>
        <v>205</v>
      </c>
      <c r="S9" s="3">
        <f t="shared" si="5"/>
        <v>314.42</v>
      </c>
      <c r="T9" s="3">
        <f t="shared" si="6"/>
        <v>269.51</v>
      </c>
      <c r="U9" s="3">
        <v>0</v>
      </c>
      <c r="V9" s="3">
        <v>2.5</v>
      </c>
      <c r="W9" s="3"/>
      <c r="X9" s="42"/>
      <c r="Y9" s="42">
        <v>34.82</v>
      </c>
      <c r="Z9" s="42">
        <v>34.82</v>
      </c>
      <c r="AA9" s="42"/>
      <c r="AB9" s="42"/>
      <c r="AC9" s="42"/>
      <c r="AD9" s="42"/>
      <c r="AE9" s="42"/>
      <c r="AF9" s="42"/>
      <c r="AG9" s="42"/>
      <c r="AH9" s="42"/>
      <c r="AI9" s="7"/>
    </row>
    <row r="10" spans="1:35" s="6" customFormat="1" ht="15.75">
      <c r="A10" s="10"/>
      <c r="B10" s="11" t="s">
        <v>2062</v>
      </c>
      <c r="C10" s="12" t="s">
        <v>2059</v>
      </c>
      <c r="D10" s="15" t="s">
        <v>2062</v>
      </c>
      <c r="E10" s="15" t="s">
        <v>3174</v>
      </c>
      <c r="F10" s="2" t="s">
        <v>3170</v>
      </c>
      <c r="G10" s="2" t="s">
        <v>3175</v>
      </c>
      <c r="H10" s="15" t="s">
        <v>3162</v>
      </c>
      <c r="I10" s="3">
        <v>985.01</v>
      </c>
      <c r="J10" s="3">
        <f t="shared" si="0"/>
        <v>893.61299145299142</v>
      </c>
      <c r="K10" s="3">
        <v>183.03</v>
      </c>
      <c r="L10" s="3">
        <f t="shared" si="1"/>
        <v>156.43589743589746</v>
      </c>
      <c r="M10" s="3">
        <v>53.84</v>
      </c>
      <c r="N10" s="3">
        <f t="shared" si="2"/>
        <v>46.017094017094024</v>
      </c>
      <c r="O10" s="3">
        <v>144.28</v>
      </c>
      <c r="P10" s="3"/>
      <c r="Q10" s="3">
        <f t="shared" si="3"/>
        <v>0</v>
      </c>
      <c r="R10" s="3">
        <f t="shared" si="4"/>
        <v>205</v>
      </c>
      <c r="S10" s="3">
        <f t="shared" si="5"/>
        <v>398.86</v>
      </c>
      <c r="T10" s="3">
        <f t="shared" si="6"/>
        <v>341.88</v>
      </c>
      <c r="U10" s="3">
        <v>0</v>
      </c>
      <c r="V10" s="3">
        <v>2.5</v>
      </c>
      <c r="W10" s="3"/>
      <c r="X10" s="42"/>
      <c r="Y10" s="42">
        <v>44.17</v>
      </c>
      <c r="Z10" s="42">
        <v>44.17</v>
      </c>
      <c r="AA10" s="42"/>
      <c r="AB10" s="42"/>
      <c r="AC10" s="42"/>
      <c r="AD10" s="42"/>
      <c r="AE10" s="42"/>
      <c r="AF10" s="42"/>
      <c r="AG10" s="42"/>
      <c r="AH10" s="42"/>
      <c r="AI10" s="7"/>
    </row>
    <row r="11" spans="1:35" s="6" customFormat="1" ht="15.75">
      <c r="A11" s="10"/>
      <c r="B11" s="11" t="s">
        <v>2063</v>
      </c>
      <c r="C11" s="12" t="s">
        <v>2059</v>
      </c>
      <c r="D11" s="15" t="s">
        <v>2063</v>
      </c>
      <c r="E11" s="15" t="s">
        <v>3176</v>
      </c>
      <c r="F11" s="2" t="s">
        <v>3177</v>
      </c>
      <c r="G11" s="2" t="s">
        <v>3167</v>
      </c>
      <c r="H11" s="15" t="s">
        <v>3162</v>
      </c>
      <c r="I11" s="3">
        <v>2217.34</v>
      </c>
      <c r="J11" s="3">
        <f t="shared" si="0"/>
        <v>1986.2742735042734</v>
      </c>
      <c r="K11" s="3">
        <v>308.97000000000003</v>
      </c>
      <c r="L11" s="3">
        <f t="shared" si="1"/>
        <v>264.07692307692309</v>
      </c>
      <c r="M11" s="3">
        <v>150.26</v>
      </c>
      <c r="N11" s="3">
        <f t="shared" si="2"/>
        <v>128.42735042735043</v>
      </c>
      <c r="O11" s="3">
        <v>402.69</v>
      </c>
      <c r="P11" s="3"/>
      <c r="Q11" s="3">
        <f t="shared" si="3"/>
        <v>0</v>
      </c>
      <c r="R11" s="3">
        <f t="shared" si="4"/>
        <v>205</v>
      </c>
      <c r="S11" s="3">
        <f t="shared" si="5"/>
        <v>1150.42</v>
      </c>
      <c r="T11" s="3">
        <f t="shared" si="6"/>
        <v>986.08</v>
      </c>
      <c r="U11" s="3">
        <v>0</v>
      </c>
      <c r="V11" s="3">
        <v>2.5</v>
      </c>
      <c r="W11" s="3"/>
      <c r="X11" s="42"/>
      <c r="Y11" s="42">
        <v>127.4</v>
      </c>
      <c r="Z11" s="42">
        <v>127.4</v>
      </c>
      <c r="AA11" s="42"/>
      <c r="AB11" s="42"/>
      <c r="AC11" s="42"/>
      <c r="AD11" s="42"/>
      <c r="AE11" s="42"/>
      <c r="AF11" s="42"/>
      <c r="AG11" s="42"/>
      <c r="AH11" s="42"/>
      <c r="AI11" s="7"/>
    </row>
    <row r="12" spans="1:35" s="6" customFormat="1" ht="15.75">
      <c r="A12" s="10"/>
      <c r="B12" s="11" t="s">
        <v>2893</v>
      </c>
      <c r="C12" s="12" t="s">
        <v>2059</v>
      </c>
      <c r="D12" s="15" t="s">
        <v>3631</v>
      </c>
      <c r="E12" s="15" t="s">
        <v>3178</v>
      </c>
      <c r="F12" s="2" t="s">
        <v>3177</v>
      </c>
      <c r="G12" s="2" t="s">
        <v>3179</v>
      </c>
      <c r="H12" s="15" t="s">
        <v>3162</v>
      </c>
      <c r="I12" s="3">
        <v>3110.83</v>
      </c>
      <c r="J12" s="3">
        <f t="shared" si="0"/>
        <v>2775.6900854700853</v>
      </c>
      <c r="K12" s="3">
        <v>856.52</v>
      </c>
      <c r="L12" s="3">
        <f t="shared" si="1"/>
        <v>732.0683760683761</v>
      </c>
      <c r="M12" s="3">
        <v>215.75</v>
      </c>
      <c r="N12" s="3">
        <f t="shared" si="2"/>
        <v>184.40170940170941</v>
      </c>
      <c r="O12" s="3">
        <v>578.21</v>
      </c>
      <c r="P12" s="3"/>
      <c r="Q12" s="3">
        <f t="shared" si="3"/>
        <v>0</v>
      </c>
      <c r="R12" s="3">
        <f t="shared" si="4"/>
        <v>205</v>
      </c>
      <c r="S12" s="3">
        <f t="shared" si="5"/>
        <v>1255.3499999999999</v>
      </c>
      <c r="T12" s="3">
        <f t="shared" si="6"/>
        <v>1076.01</v>
      </c>
      <c r="U12" s="3">
        <v>0</v>
      </c>
      <c r="V12" s="3">
        <v>2.5</v>
      </c>
      <c r="W12" s="3"/>
      <c r="X12" s="42"/>
      <c r="Y12" s="42">
        <v>139.02000000000001</v>
      </c>
      <c r="Z12" s="42">
        <v>139.02000000000001</v>
      </c>
      <c r="AA12" s="42"/>
      <c r="AB12" s="42"/>
      <c r="AC12" s="42"/>
      <c r="AD12" s="42"/>
      <c r="AE12" s="42"/>
      <c r="AF12" s="42"/>
      <c r="AG12" s="42"/>
      <c r="AH12" s="42"/>
      <c r="AI12" s="7"/>
    </row>
    <row r="13" spans="1:35" s="6" customFormat="1" ht="15.75">
      <c r="A13" s="10"/>
      <c r="B13" s="11" t="s">
        <v>2894</v>
      </c>
      <c r="C13" s="12" t="s">
        <v>2059</v>
      </c>
      <c r="D13" s="15" t="s">
        <v>3632</v>
      </c>
      <c r="E13" s="15" t="s">
        <v>3134</v>
      </c>
      <c r="F13" s="2" t="s">
        <v>3180</v>
      </c>
      <c r="G13" s="2" t="s">
        <v>3171</v>
      </c>
      <c r="H13" s="15" t="s">
        <v>3162</v>
      </c>
      <c r="I13" s="3">
        <v>600.08999999999992</v>
      </c>
      <c r="J13" s="3">
        <f t="shared" si="0"/>
        <v>549.73128205128205</v>
      </c>
      <c r="K13" s="3">
        <v>22.04</v>
      </c>
      <c r="L13" s="3">
        <f t="shared" si="1"/>
        <v>18.837606837606838</v>
      </c>
      <c r="M13" s="3">
        <v>13.12</v>
      </c>
      <c r="N13" s="3">
        <f t="shared" si="2"/>
        <v>11.213675213675213</v>
      </c>
      <c r="O13" s="3">
        <v>43.16</v>
      </c>
      <c r="P13" s="3"/>
      <c r="Q13" s="3">
        <f t="shared" si="3"/>
        <v>0</v>
      </c>
      <c r="R13" s="3">
        <f t="shared" si="4"/>
        <v>205</v>
      </c>
      <c r="S13" s="3">
        <f t="shared" si="5"/>
        <v>316.77</v>
      </c>
      <c r="T13" s="3">
        <f t="shared" si="6"/>
        <v>271.52</v>
      </c>
      <c r="U13" s="3">
        <v>0</v>
      </c>
      <c r="V13" s="3">
        <v>2.5</v>
      </c>
      <c r="W13" s="3"/>
      <c r="X13" s="42"/>
      <c r="Y13" s="42">
        <v>35.08</v>
      </c>
      <c r="Z13" s="42">
        <v>35.08</v>
      </c>
      <c r="AA13" s="42"/>
      <c r="AB13" s="42"/>
      <c r="AC13" s="42"/>
      <c r="AD13" s="42"/>
      <c r="AE13" s="42"/>
      <c r="AF13" s="42"/>
      <c r="AG13" s="42"/>
      <c r="AH13" s="42"/>
      <c r="AI13" s="7"/>
    </row>
    <row r="14" spans="1:35" s="6" customFormat="1" ht="15.75">
      <c r="A14" s="10"/>
      <c r="B14" s="11" t="s">
        <v>2064</v>
      </c>
      <c r="C14" s="12" t="s">
        <v>2059</v>
      </c>
      <c r="D14" s="15" t="s">
        <v>2064</v>
      </c>
      <c r="E14" s="15" t="s">
        <v>3135</v>
      </c>
      <c r="F14" s="2" t="s">
        <v>3600</v>
      </c>
      <c r="G14" s="2" t="s">
        <v>3161</v>
      </c>
      <c r="H14" s="15" t="s">
        <v>3162</v>
      </c>
      <c r="I14" s="3">
        <v>1005.4200000000001</v>
      </c>
      <c r="J14" s="3">
        <f t="shared" si="0"/>
        <v>911.76307692307694</v>
      </c>
      <c r="K14" s="3">
        <v>75.78</v>
      </c>
      <c r="L14" s="3">
        <f t="shared" si="1"/>
        <v>64.769230769230774</v>
      </c>
      <c r="M14" s="3">
        <v>44.64</v>
      </c>
      <c r="N14" s="3">
        <f t="shared" si="2"/>
        <v>38.153846153846153</v>
      </c>
      <c r="O14" s="3">
        <v>146.87</v>
      </c>
      <c r="P14" s="3"/>
      <c r="Q14" s="3">
        <f t="shared" si="3"/>
        <v>0</v>
      </c>
      <c r="R14" s="3">
        <f t="shared" si="4"/>
        <v>205</v>
      </c>
      <c r="S14" s="3">
        <f t="shared" si="5"/>
        <v>533.13</v>
      </c>
      <c r="T14" s="3">
        <f t="shared" si="6"/>
        <v>456.97</v>
      </c>
      <c r="U14" s="3">
        <v>0</v>
      </c>
      <c r="V14" s="3">
        <v>2.5</v>
      </c>
      <c r="W14" s="3"/>
      <c r="X14" s="42"/>
      <c r="Y14" s="42">
        <v>59.04</v>
      </c>
      <c r="Z14" s="42">
        <v>59.04</v>
      </c>
      <c r="AA14" s="42"/>
      <c r="AB14" s="42"/>
      <c r="AC14" s="42"/>
      <c r="AD14" s="42"/>
      <c r="AE14" s="42"/>
      <c r="AF14" s="42"/>
      <c r="AG14" s="42"/>
      <c r="AH14" s="42"/>
      <c r="AI14" s="7"/>
    </row>
    <row r="15" spans="1:35" s="6" customFormat="1" ht="15.75">
      <c r="A15" s="10"/>
      <c r="B15" s="11" t="s">
        <v>2065</v>
      </c>
      <c r="C15" s="12" t="s">
        <v>2059</v>
      </c>
      <c r="D15" s="15" t="s">
        <v>2065</v>
      </c>
      <c r="E15" s="15" t="s">
        <v>3181</v>
      </c>
      <c r="F15" s="2" t="s">
        <v>3180</v>
      </c>
      <c r="G15" s="2" t="s">
        <v>3165</v>
      </c>
      <c r="H15" s="15" t="s">
        <v>3162</v>
      </c>
      <c r="I15" s="3">
        <v>1138.01</v>
      </c>
      <c r="J15" s="3">
        <f t="shared" si="0"/>
        <v>1028.7413675213675</v>
      </c>
      <c r="K15" s="3">
        <v>88</v>
      </c>
      <c r="L15" s="3">
        <f t="shared" si="1"/>
        <v>75.213675213675216</v>
      </c>
      <c r="M15" s="3">
        <v>51.84</v>
      </c>
      <c r="N15" s="3">
        <f t="shared" si="2"/>
        <v>44.307692307692314</v>
      </c>
      <c r="O15" s="3">
        <v>170.55</v>
      </c>
      <c r="P15" s="3"/>
      <c r="Q15" s="3">
        <f t="shared" si="3"/>
        <v>0</v>
      </c>
      <c r="R15" s="3">
        <f t="shared" si="4"/>
        <v>205</v>
      </c>
      <c r="S15" s="3">
        <f t="shared" si="5"/>
        <v>622.62</v>
      </c>
      <c r="T15" s="3">
        <f t="shared" si="6"/>
        <v>533.66999999999996</v>
      </c>
      <c r="U15" s="3">
        <v>0</v>
      </c>
      <c r="V15" s="3">
        <v>2.5</v>
      </c>
      <c r="W15" s="3"/>
      <c r="X15" s="42"/>
      <c r="Y15" s="42">
        <v>68.95</v>
      </c>
      <c r="Z15" s="42">
        <v>68.95</v>
      </c>
      <c r="AA15" s="42"/>
      <c r="AB15" s="42"/>
      <c r="AC15" s="42"/>
      <c r="AD15" s="42"/>
      <c r="AE15" s="42"/>
      <c r="AF15" s="42"/>
      <c r="AG15" s="42"/>
      <c r="AH15" s="42"/>
      <c r="AI15" s="7"/>
    </row>
    <row r="16" spans="1:35" s="6" customFormat="1" ht="15.75">
      <c r="A16" s="10"/>
      <c r="B16" s="11" t="s">
        <v>2066</v>
      </c>
      <c r="C16" s="12" t="s">
        <v>2059</v>
      </c>
      <c r="D16" s="15" t="s">
        <v>2066</v>
      </c>
      <c r="E16" s="15" t="s">
        <v>3136</v>
      </c>
      <c r="F16" s="2" t="s">
        <v>3180</v>
      </c>
      <c r="G16" s="2" t="s">
        <v>3167</v>
      </c>
      <c r="H16" s="15" t="s">
        <v>3162</v>
      </c>
      <c r="I16" s="3">
        <v>1247.3399999999999</v>
      </c>
      <c r="J16" s="3">
        <f t="shared" si="0"/>
        <v>1126.7967521367523</v>
      </c>
      <c r="K16" s="3">
        <v>103.91</v>
      </c>
      <c r="L16" s="3">
        <f t="shared" si="1"/>
        <v>88.81196581196582</v>
      </c>
      <c r="M16" s="3">
        <v>61.22</v>
      </c>
      <c r="N16" s="3">
        <f t="shared" si="2"/>
        <v>52.324786324786324</v>
      </c>
      <c r="O16" s="3">
        <v>201.4</v>
      </c>
      <c r="P16" s="3"/>
      <c r="Q16" s="3">
        <f t="shared" si="3"/>
        <v>0</v>
      </c>
      <c r="R16" s="3">
        <f t="shared" si="4"/>
        <v>205</v>
      </c>
      <c r="S16" s="3">
        <f t="shared" si="5"/>
        <v>675.81</v>
      </c>
      <c r="T16" s="3">
        <f t="shared" si="6"/>
        <v>579.26</v>
      </c>
      <c r="U16" s="3">
        <v>0</v>
      </c>
      <c r="V16" s="3">
        <v>2.5</v>
      </c>
      <c r="W16" s="3"/>
      <c r="X16" s="42"/>
      <c r="Y16" s="42">
        <v>74.84</v>
      </c>
      <c r="Z16" s="42">
        <v>74.84</v>
      </c>
      <c r="AA16" s="42"/>
      <c r="AB16" s="42"/>
      <c r="AC16" s="42"/>
      <c r="AD16" s="42"/>
      <c r="AE16" s="42"/>
      <c r="AF16" s="42"/>
      <c r="AG16" s="42"/>
      <c r="AH16" s="42"/>
      <c r="AI16" s="7"/>
    </row>
    <row r="17" spans="1:35" s="6" customFormat="1" ht="15.75">
      <c r="A17" s="10"/>
      <c r="B17" s="11" t="s">
        <v>2067</v>
      </c>
      <c r="C17" s="12" t="s">
        <v>2059</v>
      </c>
      <c r="D17" s="15" t="s">
        <v>3633</v>
      </c>
      <c r="E17" s="15" t="s">
        <v>3144</v>
      </c>
      <c r="F17" s="2" t="s">
        <v>3182</v>
      </c>
      <c r="G17" s="2" t="s">
        <v>3183</v>
      </c>
      <c r="H17" s="15" t="s">
        <v>3162</v>
      </c>
      <c r="I17" s="3">
        <v>719.55</v>
      </c>
      <c r="J17" s="3">
        <f t="shared" si="0"/>
        <v>656.91179487179488</v>
      </c>
      <c r="K17" s="3">
        <v>97.08</v>
      </c>
      <c r="L17" s="3">
        <f t="shared" si="1"/>
        <v>82.974358974358978</v>
      </c>
      <c r="M17" s="3">
        <v>34.979999999999997</v>
      </c>
      <c r="N17" s="3">
        <f t="shared" si="2"/>
        <v>29.897435897435898</v>
      </c>
      <c r="O17" s="3">
        <v>78.36</v>
      </c>
      <c r="P17" s="3"/>
      <c r="Q17" s="3">
        <f t="shared" si="3"/>
        <v>0</v>
      </c>
      <c r="R17" s="3">
        <f t="shared" si="4"/>
        <v>205</v>
      </c>
      <c r="S17" s="3">
        <f t="shared" si="5"/>
        <v>304.13</v>
      </c>
      <c r="T17" s="3">
        <f t="shared" si="6"/>
        <v>260.68</v>
      </c>
      <c r="U17" s="3">
        <v>0</v>
      </c>
      <c r="V17" s="3">
        <v>2.5</v>
      </c>
      <c r="W17" s="3"/>
      <c r="X17" s="42"/>
      <c r="Y17" s="42">
        <v>33.68</v>
      </c>
      <c r="Z17" s="42">
        <v>33.68</v>
      </c>
      <c r="AA17" s="42"/>
      <c r="AB17" s="42"/>
      <c r="AC17" s="42"/>
      <c r="AD17" s="42"/>
      <c r="AE17" s="42"/>
      <c r="AF17" s="42"/>
      <c r="AG17" s="42"/>
      <c r="AH17" s="42"/>
      <c r="AI17" s="7"/>
    </row>
    <row r="18" spans="1:35" s="6" customFormat="1" ht="15.75">
      <c r="A18" s="10"/>
      <c r="B18" s="11" t="s">
        <v>2068</v>
      </c>
      <c r="C18" s="12" t="s">
        <v>2059</v>
      </c>
      <c r="D18" s="15" t="s">
        <v>2068</v>
      </c>
      <c r="E18" s="15" t="s">
        <v>3184</v>
      </c>
      <c r="F18" s="2" t="s">
        <v>3182</v>
      </c>
      <c r="G18" s="2" t="s">
        <v>3185</v>
      </c>
      <c r="H18" s="15" t="s">
        <v>3162</v>
      </c>
      <c r="I18" s="3">
        <v>1062.19</v>
      </c>
      <c r="J18" s="3">
        <f t="shared" si="0"/>
        <v>960.34888888888895</v>
      </c>
      <c r="K18" s="3">
        <v>184.47</v>
      </c>
      <c r="L18" s="3">
        <f t="shared" si="1"/>
        <v>157.66666666666669</v>
      </c>
      <c r="M18" s="3">
        <v>70.459999999999994</v>
      </c>
      <c r="N18" s="3">
        <f t="shared" si="2"/>
        <v>60.222222222222221</v>
      </c>
      <c r="O18" s="3">
        <v>148.68</v>
      </c>
      <c r="P18" s="3"/>
      <c r="Q18" s="3">
        <f t="shared" si="3"/>
        <v>0</v>
      </c>
      <c r="R18" s="3">
        <f t="shared" si="4"/>
        <v>205</v>
      </c>
      <c r="S18" s="3">
        <f t="shared" si="5"/>
        <v>453.58</v>
      </c>
      <c r="T18" s="3">
        <f t="shared" si="6"/>
        <v>388.78</v>
      </c>
      <c r="U18" s="3">
        <v>0</v>
      </c>
      <c r="V18" s="3">
        <v>2.5</v>
      </c>
      <c r="W18" s="3"/>
      <c r="X18" s="42"/>
      <c r="Y18" s="42">
        <v>50.23</v>
      </c>
      <c r="Z18" s="42">
        <v>50.23</v>
      </c>
      <c r="AA18" s="42"/>
      <c r="AB18" s="42"/>
      <c r="AC18" s="42"/>
      <c r="AD18" s="42"/>
      <c r="AE18" s="42"/>
      <c r="AF18" s="42"/>
      <c r="AG18" s="42"/>
      <c r="AH18" s="42"/>
      <c r="AI18" s="7"/>
    </row>
    <row r="19" spans="1:35" s="6" customFormat="1" ht="15.75">
      <c r="A19" s="10"/>
      <c r="B19" s="11" t="s">
        <v>2069</v>
      </c>
      <c r="C19" s="12" t="s">
        <v>2059</v>
      </c>
      <c r="D19" s="15" t="s">
        <v>2069</v>
      </c>
      <c r="E19" s="15" t="s">
        <v>3104</v>
      </c>
      <c r="F19" s="2" t="s">
        <v>3182</v>
      </c>
      <c r="G19" s="2" t="s">
        <v>3186</v>
      </c>
      <c r="H19" s="15" t="s">
        <v>3162</v>
      </c>
      <c r="I19" s="3">
        <v>1438.6100000000001</v>
      </c>
      <c r="J19" s="3">
        <f t="shared" si="0"/>
        <v>1284.241111111111</v>
      </c>
      <c r="K19" s="3">
        <v>188.72</v>
      </c>
      <c r="L19" s="3">
        <f t="shared" si="1"/>
        <v>161.29914529914529</v>
      </c>
      <c r="M19" s="3">
        <v>74.66</v>
      </c>
      <c r="N19" s="3">
        <f t="shared" si="2"/>
        <v>63.811965811965813</v>
      </c>
      <c r="O19" s="3">
        <v>157.53</v>
      </c>
      <c r="P19" s="3"/>
      <c r="Q19" s="3">
        <f t="shared" si="3"/>
        <v>0</v>
      </c>
      <c r="R19" s="3">
        <f t="shared" si="4"/>
        <v>205</v>
      </c>
      <c r="S19" s="3">
        <f t="shared" si="5"/>
        <v>812.7</v>
      </c>
      <c r="T19" s="3">
        <f t="shared" si="6"/>
        <v>696.6</v>
      </c>
      <c r="U19" s="3">
        <v>0</v>
      </c>
      <c r="V19" s="3">
        <v>2.5</v>
      </c>
      <c r="W19" s="3"/>
      <c r="X19" s="42"/>
      <c r="Y19" s="42">
        <v>90</v>
      </c>
      <c r="Z19" s="42">
        <v>90</v>
      </c>
      <c r="AA19" s="42"/>
      <c r="AB19" s="42"/>
      <c r="AC19" s="42"/>
      <c r="AD19" s="42"/>
      <c r="AE19" s="42"/>
      <c r="AF19" s="42"/>
      <c r="AG19" s="42"/>
      <c r="AH19" s="42"/>
      <c r="AI19" s="7"/>
    </row>
    <row r="20" spans="1:35" s="6" customFormat="1" ht="15.75">
      <c r="A20" s="10"/>
      <c r="B20" s="11" t="s">
        <v>2070</v>
      </c>
      <c r="C20" s="12" t="s">
        <v>2059</v>
      </c>
      <c r="D20" s="15" t="s">
        <v>2070</v>
      </c>
      <c r="E20" s="15" t="s">
        <v>3187</v>
      </c>
      <c r="F20" s="2" t="s">
        <v>3182</v>
      </c>
      <c r="G20" s="2" t="s">
        <v>3188</v>
      </c>
      <c r="H20" s="15" t="s">
        <v>3162</v>
      </c>
      <c r="I20" s="3">
        <v>1512.95</v>
      </c>
      <c r="J20" s="3">
        <f t="shared" si="0"/>
        <v>1349.2178632478631</v>
      </c>
      <c r="K20" s="3">
        <v>204.44</v>
      </c>
      <c r="L20" s="3">
        <f t="shared" si="1"/>
        <v>174.73504273504275</v>
      </c>
      <c r="M20" s="3">
        <v>78.989999999999995</v>
      </c>
      <c r="N20" s="3">
        <f t="shared" si="2"/>
        <v>67.512820512820511</v>
      </c>
      <c r="O20" s="3">
        <v>166.67</v>
      </c>
      <c r="P20" s="3"/>
      <c r="Q20" s="3">
        <f t="shared" si="3"/>
        <v>0</v>
      </c>
      <c r="R20" s="3">
        <f t="shared" si="4"/>
        <v>205</v>
      </c>
      <c r="S20" s="3">
        <f t="shared" si="5"/>
        <v>857.85</v>
      </c>
      <c r="T20" s="3">
        <f t="shared" si="6"/>
        <v>735.3</v>
      </c>
      <c r="U20" s="3">
        <v>0</v>
      </c>
      <c r="V20" s="3">
        <v>2.5</v>
      </c>
      <c r="W20" s="3"/>
      <c r="X20" s="42"/>
      <c r="Y20" s="42">
        <v>95</v>
      </c>
      <c r="Z20" s="42">
        <v>95</v>
      </c>
      <c r="AA20" s="42"/>
      <c r="AB20" s="42"/>
      <c r="AC20" s="42"/>
      <c r="AD20" s="42"/>
      <c r="AE20" s="42"/>
      <c r="AF20" s="42"/>
      <c r="AG20" s="42"/>
      <c r="AH20" s="42"/>
      <c r="AI20" s="7"/>
    </row>
    <row r="21" spans="1:35" s="6" customFormat="1" ht="15.75">
      <c r="A21" s="10"/>
      <c r="B21" s="11" t="s">
        <v>2071</v>
      </c>
      <c r="C21" s="12" t="s">
        <v>2059</v>
      </c>
      <c r="D21" s="15" t="s">
        <v>2071</v>
      </c>
      <c r="E21" s="15" t="s">
        <v>3189</v>
      </c>
      <c r="F21" s="2" t="s">
        <v>3182</v>
      </c>
      <c r="G21" s="2" t="s">
        <v>3190</v>
      </c>
      <c r="H21" s="15" t="s">
        <v>3162</v>
      </c>
      <c r="I21" s="3">
        <v>1598.42</v>
      </c>
      <c r="J21" s="3">
        <f t="shared" si="0"/>
        <v>1423.0925641025642</v>
      </c>
      <c r="K21" s="3">
        <v>225.43</v>
      </c>
      <c r="L21" s="3">
        <f t="shared" si="1"/>
        <v>192.67521367521368</v>
      </c>
      <c r="M21" s="3">
        <v>81.23</v>
      </c>
      <c r="N21" s="3">
        <f t="shared" si="2"/>
        <v>69.427350427350433</v>
      </c>
      <c r="O21" s="3">
        <v>171.39</v>
      </c>
      <c r="P21" s="3"/>
      <c r="Q21" s="3">
        <f t="shared" si="3"/>
        <v>0</v>
      </c>
      <c r="R21" s="3">
        <f t="shared" si="4"/>
        <v>205</v>
      </c>
      <c r="S21" s="3">
        <f t="shared" si="5"/>
        <v>915.37</v>
      </c>
      <c r="T21" s="3">
        <f t="shared" si="6"/>
        <v>784.6</v>
      </c>
      <c r="U21" s="3">
        <v>0</v>
      </c>
      <c r="V21" s="3">
        <v>2.5</v>
      </c>
      <c r="W21" s="3"/>
      <c r="X21" s="42"/>
      <c r="Y21" s="42">
        <v>101.37</v>
      </c>
      <c r="Z21" s="42">
        <v>101.37</v>
      </c>
      <c r="AA21" s="42"/>
      <c r="AB21" s="42"/>
      <c r="AC21" s="42"/>
      <c r="AD21" s="42"/>
      <c r="AE21" s="42"/>
      <c r="AF21" s="42"/>
      <c r="AG21" s="42"/>
      <c r="AH21" s="42"/>
      <c r="AI21" s="7"/>
    </row>
    <row r="22" spans="1:35" s="6" customFormat="1" ht="15.75">
      <c r="A22" s="10"/>
      <c r="B22" s="11" t="s">
        <v>2072</v>
      </c>
      <c r="C22" s="12" t="s">
        <v>2059</v>
      </c>
      <c r="D22" s="15" t="s">
        <v>3634</v>
      </c>
      <c r="E22" s="15" t="s">
        <v>3145</v>
      </c>
      <c r="F22" s="2" t="s">
        <v>3146</v>
      </c>
      <c r="G22" s="2" t="s">
        <v>3191</v>
      </c>
      <c r="H22" s="15" t="s">
        <v>3162</v>
      </c>
      <c r="I22" s="3">
        <v>1732.19</v>
      </c>
      <c r="J22" s="3">
        <f t="shared" si="0"/>
        <v>1536.1376923076923</v>
      </c>
      <c r="K22" s="3">
        <v>232.2</v>
      </c>
      <c r="L22" s="3">
        <f t="shared" si="1"/>
        <v>198.46153846153845</v>
      </c>
      <c r="M22" s="3">
        <v>75.87</v>
      </c>
      <c r="N22" s="3">
        <f t="shared" si="2"/>
        <v>64.846153846153854</v>
      </c>
      <c r="O22" s="3">
        <v>160.08000000000001</v>
      </c>
      <c r="P22" s="3"/>
      <c r="Q22" s="3">
        <f t="shared" si="3"/>
        <v>0</v>
      </c>
      <c r="R22" s="3">
        <f t="shared" si="4"/>
        <v>205</v>
      </c>
      <c r="S22" s="3">
        <f t="shared" si="5"/>
        <v>1059.04</v>
      </c>
      <c r="T22" s="3">
        <f t="shared" si="6"/>
        <v>907.75</v>
      </c>
      <c r="U22" s="3">
        <v>0</v>
      </c>
      <c r="V22" s="3">
        <v>2.5</v>
      </c>
      <c r="W22" s="3"/>
      <c r="X22" s="42"/>
      <c r="Y22" s="42">
        <v>117.28</v>
      </c>
      <c r="Z22" s="42">
        <v>117.28</v>
      </c>
      <c r="AA22" s="42"/>
      <c r="AB22" s="42"/>
      <c r="AC22" s="42"/>
      <c r="AD22" s="42"/>
      <c r="AE22" s="42"/>
      <c r="AF22" s="42"/>
      <c r="AG22" s="42"/>
      <c r="AH22" s="42"/>
      <c r="AI22" s="7"/>
    </row>
    <row r="23" spans="1:35" s="6" customFormat="1" ht="15.75">
      <c r="A23" s="10"/>
      <c r="B23" s="11" t="s">
        <v>2073</v>
      </c>
      <c r="C23" s="12" t="s">
        <v>2059</v>
      </c>
      <c r="D23" s="15" t="s">
        <v>0</v>
      </c>
      <c r="E23" s="15" t="s">
        <v>3597</v>
      </c>
      <c r="F23" s="2" t="s">
        <v>3182</v>
      </c>
      <c r="G23" s="2" t="s">
        <v>3192</v>
      </c>
      <c r="H23" s="15" t="s">
        <v>3162</v>
      </c>
      <c r="I23" s="3">
        <v>1716.26</v>
      </c>
      <c r="J23" s="3">
        <f t="shared" si="0"/>
        <v>1526.0829059829061</v>
      </c>
      <c r="K23" s="3">
        <v>244.25</v>
      </c>
      <c r="L23" s="3">
        <f t="shared" si="1"/>
        <v>208.76068376068378</v>
      </c>
      <c r="M23" s="3">
        <v>88.01</v>
      </c>
      <c r="N23" s="3">
        <f t="shared" si="2"/>
        <v>75.222222222222229</v>
      </c>
      <c r="O23" s="3">
        <v>185.7</v>
      </c>
      <c r="P23" s="3"/>
      <c r="Q23" s="3">
        <f t="shared" si="3"/>
        <v>0</v>
      </c>
      <c r="R23" s="3">
        <f t="shared" si="4"/>
        <v>205</v>
      </c>
      <c r="S23" s="3">
        <f t="shared" si="5"/>
        <v>993.3</v>
      </c>
      <c r="T23" s="3">
        <f t="shared" si="6"/>
        <v>851.4</v>
      </c>
      <c r="U23" s="3">
        <v>0</v>
      </c>
      <c r="V23" s="3">
        <v>2.5</v>
      </c>
      <c r="W23" s="3"/>
      <c r="X23" s="42"/>
      <c r="Y23" s="42">
        <v>110</v>
      </c>
      <c r="Z23" s="42">
        <v>110</v>
      </c>
      <c r="AA23" s="42"/>
      <c r="AB23" s="42"/>
      <c r="AC23" s="42"/>
      <c r="AD23" s="42"/>
      <c r="AE23" s="42"/>
      <c r="AF23" s="42"/>
      <c r="AG23" s="42"/>
      <c r="AH23" s="42"/>
      <c r="AI23" s="7"/>
    </row>
    <row r="24" spans="1:35" s="6" customFormat="1" ht="15.75">
      <c r="A24" s="10"/>
      <c r="B24" s="11" t="s">
        <v>2074</v>
      </c>
      <c r="C24" s="12" t="s">
        <v>2059</v>
      </c>
      <c r="D24" s="15" t="s">
        <v>1</v>
      </c>
      <c r="E24" s="15" t="s">
        <v>3193</v>
      </c>
      <c r="F24" s="2" t="s">
        <v>3182</v>
      </c>
      <c r="G24" s="2" t="s">
        <v>3194</v>
      </c>
      <c r="H24" s="15" t="s">
        <v>3162</v>
      </c>
      <c r="I24" s="3">
        <v>1817.75</v>
      </c>
      <c r="J24" s="3">
        <f t="shared" si="0"/>
        <v>1615.4230769230769</v>
      </c>
      <c r="K24" s="3">
        <v>266.56</v>
      </c>
      <c r="L24" s="3">
        <f t="shared" si="1"/>
        <v>227.82905982905984</v>
      </c>
      <c r="M24" s="3">
        <v>96.05</v>
      </c>
      <c r="N24" s="3">
        <f t="shared" si="2"/>
        <v>82.09401709401709</v>
      </c>
      <c r="O24" s="3">
        <v>202.66</v>
      </c>
      <c r="P24" s="3"/>
      <c r="Q24" s="3">
        <f t="shared" si="3"/>
        <v>0</v>
      </c>
      <c r="R24" s="3">
        <f t="shared" si="4"/>
        <v>205</v>
      </c>
      <c r="S24" s="3">
        <f t="shared" si="5"/>
        <v>1047.48</v>
      </c>
      <c r="T24" s="3">
        <f t="shared" si="6"/>
        <v>897.84</v>
      </c>
      <c r="U24" s="3">
        <v>0</v>
      </c>
      <c r="V24" s="3">
        <v>2.5</v>
      </c>
      <c r="W24" s="3"/>
      <c r="X24" s="42"/>
      <c r="Y24" s="42">
        <v>116</v>
      </c>
      <c r="Z24" s="42">
        <v>116</v>
      </c>
      <c r="AA24" s="42"/>
      <c r="AB24" s="42"/>
      <c r="AC24" s="42"/>
      <c r="AD24" s="42"/>
      <c r="AE24" s="42"/>
      <c r="AF24" s="42"/>
      <c r="AG24" s="42"/>
      <c r="AH24" s="42"/>
      <c r="AI24" s="7"/>
    </row>
    <row r="25" spans="1:35" s="6" customFormat="1" ht="15.75">
      <c r="A25" s="10"/>
      <c r="B25" s="11" t="s">
        <v>2075</v>
      </c>
      <c r="C25" s="12" t="s">
        <v>2059</v>
      </c>
      <c r="D25" s="15" t="s">
        <v>2</v>
      </c>
      <c r="E25" s="15" t="s">
        <v>3195</v>
      </c>
      <c r="F25" s="2" t="s">
        <v>3196</v>
      </c>
      <c r="G25" s="2" t="s">
        <v>3186</v>
      </c>
      <c r="H25" s="15" t="s">
        <v>3162</v>
      </c>
      <c r="I25" s="3">
        <v>1039.54</v>
      </c>
      <c r="J25" s="3">
        <f t="shared" si="0"/>
        <v>943.5047008547009</v>
      </c>
      <c r="K25" s="3">
        <v>165.87</v>
      </c>
      <c r="L25" s="3">
        <f t="shared" si="1"/>
        <v>141.76923076923077</v>
      </c>
      <c r="M25" s="3">
        <v>59.77</v>
      </c>
      <c r="N25" s="3">
        <f t="shared" si="2"/>
        <v>51.085470085470092</v>
      </c>
      <c r="O25" s="3">
        <v>166.16</v>
      </c>
      <c r="P25" s="3"/>
      <c r="Q25" s="3">
        <f t="shared" si="3"/>
        <v>0</v>
      </c>
      <c r="R25" s="3">
        <f t="shared" si="4"/>
        <v>205</v>
      </c>
      <c r="S25" s="3">
        <f t="shared" si="5"/>
        <v>442.74</v>
      </c>
      <c r="T25" s="3">
        <f t="shared" si="6"/>
        <v>379.49</v>
      </c>
      <c r="U25" s="3">
        <v>0</v>
      </c>
      <c r="V25" s="3">
        <v>2.5</v>
      </c>
      <c r="W25" s="3"/>
      <c r="X25" s="42"/>
      <c r="Y25" s="42">
        <v>49.03</v>
      </c>
      <c r="Z25" s="42">
        <v>49.03</v>
      </c>
      <c r="AA25" s="42"/>
      <c r="AB25" s="42"/>
      <c r="AC25" s="42"/>
      <c r="AD25" s="42"/>
      <c r="AE25" s="42"/>
      <c r="AF25" s="42"/>
      <c r="AG25" s="42"/>
      <c r="AH25" s="42"/>
      <c r="AI25" s="7"/>
    </row>
    <row r="26" spans="1:35" s="6" customFormat="1" ht="15.75">
      <c r="A26" s="10"/>
      <c r="B26" s="11" t="s">
        <v>2076</v>
      </c>
      <c r="C26" s="12" t="s">
        <v>2059</v>
      </c>
      <c r="D26" s="15" t="s">
        <v>3</v>
      </c>
      <c r="E26" s="15" t="s">
        <v>3197</v>
      </c>
      <c r="F26" s="2" t="s">
        <v>3196</v>
      </c>
      <c r="G26" s="2" t="s">
        <v>3198</v>
      </c>
      <c r="H26" s="15" t="s">
        <v>3162</v>
      </c>
      <c r="I26" s="3">
        <v>1282.1399999999999</v>
      </c>
      <c r="J26" s="3">
        <f t="shared" si="0"/>
        <v>1153.159829059829</v>
      </c>
      <c r="K26" s="3">
        <v>178.09</v>
      </c>
      <c r="L26" s="3">
        <f t="shared" si="1"/>
        <v>152.21367521367523</v>
      </c>
      <c r="M26" s="3">
        <v>64.17</v>
      </c>
      <c r="N26" s="3">
        <f t="shared" si="2"/>
        <v>54.846153846153854</v>
      </c>
      <c r="O26" s="3">
        <v>178.4</v>
      </c>
      <c r="P26" s="3"/>
      <c r="Q26" s="3">
        <f t="shared" si="3"/>
        <v>0</v>
      </c>
      <c r="R26" s="3">
        <f t="shared" si="4"/>
        <v>205</v>
      </c>
      <c r="S26" s="3">
        <f t="shared" si="5"/>
        <v>656.48</v>
      </c>
      <c r="T26" s="3">
        <f t="shared" si="6"/>
        <v>562.70000000000005</v>
      </c>
      <c r="U26" s="3">
        <v>0</v>
      </c>
      <c r="V26" s="3">
        <v>2.5</v>
      </c>
      <c r="W26" s="3"/>
      <c r="X26" s="42"/>
      <c r="Y26" s="42">
        <v>72.7</v>
      </c>
      <c r="Z26" s="42">
        <v>72.7</v>
      </c>
      <c r="AA26" s="42"/>
      <c r="AB26" s="42"/>
      <c r="AC26" s="42"/>
      <c r="AD26" s="42"/>
      <c r="AE26" s="42"/>
      <c r="AF26" s="42"/>
      <c r="AG26" s="42"/>
      <c r="AH26" s="42"/>
      <c r="AI26" s="7"/>
    </row>
    <row r="27" spans="1:35" s="6" customFormat="1" ht="15.75">
      <c r="A27" s="10"/>
      <c r="B27" s="11" t="s">
        <v>2077</v>
      </c>
      <c r="C27" s="12" t="s">
        <v>2059</v>
      </c>
      <c r="D27" s="15" t="s">
        <v>4</v>
      </c>
      <c r="E27" s="15" t="s">
        <v>3199</v>
      </c>
      <c r="F27" s="2" t="s">
        <v>3200</v>
      </c>
      <c r="G27" s="2" t="s">
        <v>3201</v>
      </c>
      <c r="H27" s="15" t="s">
        <v>3162</v>
      </c>
      <c r="I27" s="3">
        <v>494.20000000000005</v>
      </c>
      <c r="J27" s="3">
        <f t="shared" si="0"/>
        <v>446.17111111111114</v>
      </c>
      <c r="K27" s="3">
        <v>40.869999999999997</v>
      </c>
      <c r="L27" s="3">
        <f t="shared" si="1"/>
        <v>34.931623931623932</v>
      </c>
      <c r="M27" s="3">
        <v>21.27</v>
      </c>
      <c r="N27" s="3">
        <f t="shared" si="2"/>
        <v>18.179487179487179</v>
      </c>
      <c r="O27" s="3">
        <v>56.58</v>
      </c>
      <c r="P27" s="3"/>
      <c r="Q27" s="3">
        <f t="shared" si="3"/>
        <v>0</v>
      </c>
      <c r="R27" s="3">
        <f t="shared" si="4"/>
        <v>102.5</v>
      </c>
      <c r="S27" s="3">
        <f t="shared" si="5"/>
        <v>272.98</v>
      </c>
      <c r="T27" s="3">
        <f t="shared" si="6"/>
        <v>233.98</v>
      </c>
      <c r="U27" s="3">
        <v>0</v>
      </c>
      <c r="V27" s="3">
        <v>1.25</v>
      </c>
      <c r="W27" s="3"/>
      <c r="X27" s="42"/>
      <c r="Y27" s="42">
        <v>30.23</v>
      </c>
      <c r="Z27" s="42">
        <v>30.23</v>
      </c>
      <c r="AA27" s="42"/>
      <c r="AB27" s="42"/>
      <c r="AC27" s="42"/>
      <c r="AD27" s="42"/>
      <c r="AE27" s="42"/>
      <c r="AF27" s="42"/>
      <c r="AG27" s="42"/>
      <c r="AH27" s="42"/>
      <c r="AI27" s="7"/>
    </row>
    <row r="28" spans="1:35" s="6" customFormat="1" ht="15.75">
      <c r="A28" s="10"/>
      <c r="B28" s="11" t="s">
        <v>2078</v>
      </c>
      <c r="C28" s="12" t="s">
        <v>2059</v>
      </c>
      <c r="D28" s="15" t="s">
        <v>2078</v>
      </c>
      <c r="E28" s="15" t="s">
        <v>3202</v>
      </c>
      <c r="F28" s="2" t="s">
        <v>3200</v>
      </c>
      <c r="G28" s="2" t="s">
        <v>3203</v>
      </c>
      <c r="H28" s="15" t="s">
        <v>3162</v>
      </c>
      <c r="I28" s="3">
        <v>512.27</v>
      </c>
      <c r="J28" s="3">
        <f t="shared" si="0"/>
        <v>462.83316239316241</v>
      </c>
      <c r="K28" s="3">
        <v>47.41</v>
      </c>
      <c r="L28" s="3">
        <f t="shared" si="1"/>
        <v>40.521367521367523</v>
      </c>
      <c r="M28" s="3">
        <v>24.42</v>
      </c>
      <c r="N28" s="3">
        <f t="shared" si="2"/>
        <v>20.871794871794876</v>
      </c>
      <c r="O28" s="3">
        <v>64.959999999999994</v>
      </c>
      <c r="P28" s="3"/>
      <c r="Q28" s="3">
        <f t="shared" si="3"/>
        <v>0</v>
      </c>
      <c r="R28" s="3">
        <f t="shared" si="4"/>
        <v>102.5</v>
      </c>
      <c r="S28" s="3">
        <f t="shared" si="5"/>
        <v>272.98</v>
      </c>
      <c r="T28" s="3">
        <f t="shared" si="6"/>
        <v>233.98</v>
      </c>
      <c r="U28" s="3">
        <v>0</v>
      </c>
      <c r="V28" s="3">
        <v>1.25</v>
      </c>
      <c r="W28" s="3"/>
      <c r="X28" s="42"/>
      <c r="Y28" s="42">
        <v>30.23</v>
      </c>
      <c r="Z28" s="42">
        <v>30.23</v>
      </c>
      <c r="AA28" s="42"/>
      <c r="AB28" s="42"/>
      <c r="AC28" s="42"/>
      <c r="AD28" s="42"/>
      <c r="AE28" s="42"/>
      <c r="AF28" s="42"/>
      <c r="AG28" s="42"/>
      <c r="AH28" s="42"/>
      <c r="AI28" s="7"/>
    </row>
    <row r="29" spans="1:35" s="6" customFormat="1" ht="15.75">
      <c r="A29" s="10"/>
      <c r="B29" s="11" t="s">
        <v>2079</v>
      </c>
      <c r="C29" s="12" t="s">
        <v>2059</v>
      </c>
      <c r="D29" s="15" t="s">
        <v>2079</v>
      </c>
      <c r="E29" s="15" t="s">
        <v>3204</v>
      </c>
      <c r="F29" s="2" t="s">
        <v>3200</v>
      </c>
      <c r="G29" s="2" t="s">
        <v>3183</v>
      </c>
      <c r="H29" s="15" t="s">
        <v>3162</v>
      </c>
      <c r="I29" s="3">
        <v>534.21</v>
      </c>
      <c r="J29" s="3">
        <f t="shared" si="0"/>
        <v>483.09931623931618</v>
      </c>
      <c r="K29" s="3">
        <v>55.01</v>
      </c>
      <c r="L29" s="3">
        <f t="shared" si="1"/>
        <v>47.017094017094017</v>
      </c>
      <c r="M29" s="3">
        <v>28.34</v>
      </c>
      <c r="N29" s="3">
        <f t="shared" si="2"/>
        <v>24.222222222222225</v>
      </c>
      <c r="O29" s="3">
        <v>75.38</v>
      </c>
      <c r="P29" s="3"/>
      <c r="Q29" s="3">
        <f t="shared" si="3"/>
        <v>0</v>
      </c>
      <c r="R29" s="3">
        <f t="shared" si="4"/>
        <v>102.5</v>
      </c>
      <c r="S29" s="3">
        <f t="shared" si="5"/>
        <v>272.98</v>
      </c>
      <c r="T29" s="3">
        <f t="shared" si="6"/>
        <v>233.98</v>
      </c>
      <c r="U29" s="3">
        <v>0</v>
      </c>
      <c r="V29" s="3">
        <v>1.25</v>
      </c>
      <c r="W29" s="3"/>
      <c r="X29" s="42"/>
      <c r="Y29" s="42">
        <v>30.23</v>
      </c>
      <c r="Z29" s="42">
        <v>30.23</v>
      </c>
      <c r="AA29" s="42"/>
      <c r="AB29" s="42"/>
      <c r="AC29" s="42"/>
      <c r="AD29" s="42"/>
      <c r="AE29" s="42"/>
      <c r="AF29" s="42"/>
      <c r="AG29" s="42"/>
      <c r="AH29" s="42"/>
      <c r="AI29" s="7"/>
    </row>
    <row r="30" spans="1:35" s="6" customFormat="1" ht="15.75">
      <c r="A30" s="10"/>
      <c r="B30" s="11" t="s">
        <v>2080</v>
      </c>
      <c r="C30" s="12" t="s">
        <v>2059</v>
      </c>
      <c r="D30" s="15" t="s">
        <v>5</v>
      </c>
      <c r="E30" s="15" t="s">
        <v>3147</v>
      </c>
      <c r="F30" s="2" t="s">
        <v>3205</v>
      </c>
      <c r="G30" s="2" t="s">
        <v>3206</v>
      </c>
      <c r="H30" s="15" t="s">
        <v>3162</v>
      </c>
      <c r="I30" s="3">
        <v>683.48</v>
      </c>
      <c r="J30" s="3">
        <f t="shared" si="0"/>
        <v>625.69803418803417</v>
      </c>
      <c r="K30" s="3">
        <v>155.76</v>
      </c>
      <c r="L30" s="3">
        <f t="shared" si="1"/>
        <v>133.12820512820514</v>
      </c>
      <c r="M30" s="3">
        <v>19.96</v>
      </c>
      <c r="N30" s="3">
        <f t="shared" si="2"/>
        <v>17.059829059829063</v>
      </c>
      <c r="O30" s="3">
        <v>77.010000000000005</v>
      </c>
      <c r="P30" s="3"/>
      <c r="Q30" s="3">
        <f t="shared" si="3"/>
        <v>0</v>
      </c>
      <c r="R30" s="3">
        <f t="shared" si="4"/>
        <v>205</v>
      </c>
      <c r="S30" s="3">
        <f t="shared" si="5"/>
        <v>225.75</v>
      </c>
      <c r="T30" s="3">
        <f t="shared" si="6"/>
        <v>193.5</v>
      </c>
      <c r="U30" s="3">
        <v>0</v>
      </c>
      <c r="V30" s="3">
        <v>2.5</v>
      </c>
      <c r="W30" s="3"/>
      <c r="X30" s="42"/>
      <c r="Y30" s="42">
        <v>25</v>
      </c>
      <c r="Z30" s="42">
        <v>25</v>
      </c>
      <c r="AA30" s="42"/>
      <c r="AB30" s="42"/>
      <c r="AC30" s="42"/>
      <c r="AD30" s="42"/>
      <c r="AE30" s="42"/>
      <c r="AF30" s="42"/>
      <c r="AG30" s="42"/>
      <c r="AH30" s="42"/>
      <c r="AI30" s="7"/>
    </row>
    <row r="31" spans="1:35" s="6" customFormat="1" ht="15.75">
      <c r="A31" s="10"/>
      <c r="B31" s="11" t="s">
        <v>2081</v>
      </c>
      <c r="C31" s="12" t="s">
        <v>2059</v>
      </c>
      <c r="D31" s="15" t="s">
        <v>6</v>
      </c>
      <c r="E31" s="15" t="s">
        <v>3207</v>
      </c>
      <c r="F31" s="2" t="s">
        <v>3205</v>
      </c>
      <c r="G31" s="2" t="s">
        <v>3208</v>
      </c>
      <c r="H31" s="15" t="s">
        <v>3162</v>
      </c>
      <c r="I31" s="3">
        <v>851.46</v>
      </c>
      <c r="J31" s="3">
        <f t="shared" si="0"/>
        <v>772.97709401709403</v>
      </c>
      <c r="K31" s="3">
        <v>225.3</v>
      </c>
      <c r="L31" s="3">
        <f t="shared" si="1"/>
        <v>192.5641025641026</v>
      </c>
      <c r="M31" s="3">
        <v>26.27</v>
      </c>
      <c r="N31" s="3">
        <f t="shared" si="2"/>
        <v>22.452991452991455</v>
      </c>
      <c r="O31" s="3">
        <v>101.41</v>
      </c>
      <c r="P31" s="3"/>
      <c r="Q31" s="3">
        <f t="shared" si="3"/>
        <v>0</v>
      </c>
      <c r="R31" s="3">
        <f t="shared" si="4"/>
        <v>205</v>
      </c>
      <c r="S31" s="3">
        <f t="shared" si="5"/>
        <v>293.48</v>
      </c>
      <c r="T31" s="3">
        <f t="shared" si="6"/>
        <v>251.55</v>
      </c>
      <c r="U31" s="3">
        <v>0</v>
      </c>
      <c r="V31" s="3">
        <v>2.5</v>
      </c>
      <c r="W31" s="3"/>
      <c r="X31" s="42"/>
      <c r="Y31" s="42">
        <v>32.5</v>
      </c>
      <c r="Z31" s="42">
        <v>32.5</v>
      </c>
      <c r="AA31" s="42"/>
      <c r="AB31" s="42"/>
      <c r="AC31" s="42"/>
      <c r="AD31" s="42"/>
      <c r="AE31" s="42"/>
      <c r="AF31" s="42"/>
      <c r="AG31" s="42"/>
      <c r="AH31" s="42"/>
      <c r="AI31" s="7"/>
    </row>
    <row r="32" spans="1:35" s="6" customFormat="1" ht="14.25">
      <c r="A32" s="10"/>
      <c r="B32" s="11" t="s">
        <v>2082</v>
      </c>
      <c r="C32" s="12" t="s">
        <v>2059</v>
      </c>
      <c r="D32" s="15" t="s">
        <v>7</v>
      </c>
      <c r="E32" s="15" t="s">
        <v>3209</v>
      </c>
      <c r="F32" s="2" t="s">
        <v>3210</v>
      </c>
      <c r="G32" s="2" t="s">
        <v>3211</v>
      </c>
      <c r="H32" s="15" t="s">
        <v>3162</v>
      </c>
      <c r="I32" s="3">
        <v>580.03</v>
      </c>
      <c r="J32" s="3">
        <f t="shared" si="0"/>
        <v>533.31820512820514</v>
      </c>
      <c r="K32" s="3">
        <v>110.8</v>
      </c>
      <c r="L32" s="3">
        <f t="shared" si="1"/>
        <v>94.700854700854705</v>
      </c>
      <c r="M32" s="3">
        <v>27.41</v>
      </c>
      <c r="N32" s="3">
        <f t="shared" si="2"/>
        <v>23.427350427350429</v>
      </c>
      <c r="O32" s="3">
        <v>50.44</v>
      </c>
      <c r="P32" s="3"/>
      <c r="Q32" s="3">
        <f t="shared" si="3"/>
        <v>0</v>
      </c>
      <c r="R32" s="3">
        <f t="shared" si="4"/>
        <v>205</v>
      </c>
      <c r="S32" s="3">
        <f t="shared" si="5"/>
        <v>186.38</v>
      </c>
      <c r="T32" s="3">
        <f t="shared" si="6"/>
        <v>159.75</v>
      </c>
      <c r="U32" s="3">
        <v>0</v>
      </c>
      <c r="V32" s="3">
        <v>2.5</v>
      </c>
      <c r="W32" s="3"/>
      <c r="X32" s="42"/>
      <c r="Y32" s="42">
        <v>20.64</v>
      </c>
      <c r="Z32" s="42">
        <v>20.64</v>
      </c>
      <c r="AA32" s="42"/>
      <c r="AB32" s="42"/>
      <c r="AC32" s="42"/>
      <c r="AD32" s="42"/>
      <c r="AE32" s="42"/>
      <c r="AF32" s="42"/>
      <c r="AG32" s="42"/>
      <c r="AH32" s="42"/>
      <c r="AI32" s="7"/>
    </row>
    <row r="33" spans="1:35" s="6" customFormat="1" ht="14.25">
      <c r="A33" s="10"/>
      <c r="B33" s="11" t="s">
        <v>2083</v>
      </c>
      <c r="C33" s="12" t="s">
        <v>2059</v>
      </c>
      <c r="D33" s="15" t="s">
        <v>8</v>
      </c>
      <c r="E33" s="15" t="s">
        <v>3212</v>
      </c>
      <c r="F33" s="2" t="s">
        <v>3210</v>
      </c>
      <c r="G33" s="2" t="s">
        <v>3213</v>
      </c>
      <c r="H33" s="15" t="s">
        <v>3162</v>
      </c>
      <c r="I33" s="3">
        <v>780.49</v>
      </c>
      <c r="J33" s="3">
        <f t="shared" si="0"/>
        <v>711.48658119658126</v>
      </c>
      <c r="K33" s="3">
        <v>163.82</v>
      </c>
      <c r="L33" s="3">
        <f t="shared" si="1"/>
        <v>140.01709401709402</v>
      </c>
      <c r="M33" s="3">
        <v>24.78</v>
      </c>
      <c r="N33" s="3">
        <f t="shared" si="2"/>
        <v>21.179487179487182</v>
      </c>
      <c r="O33" s="3">
        <v>95.67</v>
      </c>
      <c r="P33" s="3"/>
      <c r="Q33" s="3">
        <f t="shared" si="3"/>
        <v>0</v>
      </c>
      <c r="R33" s="3">
        <f t="shared" si="4"/>
        <v>205</v>
      </c>
      <c r="S33" s="3">
        <f t="shared" si="5"/>
        <v>291.22000000000003</v>
      </c>
      <c r="T33" s="3">
        <f t="shared" si="6"/>
        <v>249.62</v>
      </c>
      <c r="U33" s="3">
        <v>0</v>
      </c>
      <c r="V33" s="3">
        <v>2.5</v>
      </c>
      <c r="W33" s="3"/>
      <c r="X33" s="42"/>
      <c r="Y33" s="42">
        <v>32.25</v>
      </c>
      <c r="Z33" s="42">
        <v>32.25</v>
      </c>
      <c r="AA33" s="42"/>
      <c r="AB33" s="42"/>
      <c r="AC33" s="42"/>
      <c r="AD33" s="42"/>
      <c r="AE33" s="42"/>
      <c r="AF33" s="42"/>
      <c r="AG33" s="42"/>
      <c r="AH33" s="42"/>
      <c r="AI33" s="7"/>
    </row>
    <row r="34" spans="1:35" s="6" customFormat="1" ht="15.75">
      <c r="A34" s="10"/>
      <c r="B34" s="11" t="s">
        <v>2084</v>
      </c>
      <c r="C34" s="12" t="s">
        <v>2059</v>
      </c>
      <c r="D34" s="15" t="s">
        <v>10</v>
      </c>
      <c r="E34" s="15" t="s">
        <v>3214</v>
      </c>
      <c r="F34" s="2" t="s">
        <v>3215</v>
      </c>
      <c r="G34" s="2" t="s">
        <v>3208</v>
      </c>
      <c r="H34" s="15" t="s">
        <v>3162</v>
      </c>
      <c r="I34" s="3">
        <v>780.49</v>
      </c>
      <c r="J34" s="3">
        <f t="shared" si="0"/>
        <v>711.48658119658126</v>
      </c>
      <c r="K34" s="3">
        <v>163.82</v>
      </c>
      <c r="L34" s="3">
        <f t="shared" si="1"/>
        <v>140.01709401709402</v>
      </c>
      <c r="M34" s="3">
        <v>24.78</v>
      </c>
      <c r="N34" s="3">
        <f t="shared" si="2"/>
        <v>21.179487179487182</v>
      </c>
      <c r="O34" s="3">
        <v>95.67</v>
      </c>
      <c r="P34" s="3"/>
      <c r="Q34" s="3">
        <f t="shared" si="3"/>
        <v>0</v>
      </c>
      <c r="R34" s="3">
        <f t="shared" si="4"/>
        <v>205</v>
      </c>
      <c r="S34" s="3">
        <f t="shared" si="5"/>
        <v>291.22000000000003</v>
      </c>
      <c r="T34" s="3">
        <f t="shared" si="6"/>
        <v>249.62</v>
      </c>
      <c r="U34" s="3">
        <v>0</v>
      </c>
      <c r="V34" s="3">
        <v>2.5</v>
      </c>
      <c r="W34" s="3"/>
      <c r="X34" s="42"/>
      <c r="Y34" s="42">
        <v>32.25</v>
      </c>
      <c r="Z34" s="42">
        <v>32.25</v>
      </c>
      <c r="AA34" s="42"/>
      <c r="AB34" s="42"/>
      <c r="AC34" s="42"/>
      <c r="AD34" s="42"/>
      <c r="AE34" s="42"/>
      <c r="AF34" s="42"/>
      <c r="AG34" s="42"/>
      <c r="AH34" s="42"/>
      <c r="AI34" s="7"/>
    </row>
    <row r="35" spans="1:35" s="6" customFormat="1" ht="14.25">
      <c r="A35" s="10"/>
      <c r="B35" s="11" t="s">
        <v>2085</v>
      </c>
      <c r="C35" s="12" t="s">
        <v>2059</v>
      </c>
      <c r="D35" s="15" t="s">
        <v>11</v>
      </c>
      <c r="E35" s="15" t="s">
        <v>3216</v>
      </c>
      <c r="F35" s="2" t="s">
        <v>3217</v>
      </c>
      <c r="G35" s="2"/>
      <c r="H35" s="15" t="s">
        <v>3162</v>
      </c>
      <c r="I35" s="3">
        <v>877.23</v>
      </c>
      <c r="J35" s="3">
        <f t="shared" si="0"/>
        <v>805.04230769230776</v>
      </c>
      <c r="K35" s="3">
        <v>226.8</v>
      </c>
      <c r="L35" s="3">
        <f t="shared" si="1"/>
        <v>193.84615384615387</v>
      </c>
      <c r="M35" s="3">
        <v>77.040000000000006</v>
      </c>
      <c r="N35" s="3">
        <f t="shared" si="2"/>
        <v>65.846153846153854</v>
      </c>
      <c r="O35" s="3">
        <v>176.42</v>
      </c>
      <c r="P35" s="3"/>
      <c r="Q35" s="3">
        <f t="shared" si="3"/>
        <v>0</v>
      </c>
      <c r="R35" s="3">
        <f t="shared" si="4"/>
        <v>205</v>
      </c>
      <c r="S35" s="3">
        <f t="shared" si="5"/>
        <v>191.97</v>
      </c>
      <c r="T35" s="3">
        <f t="shared" si="6"/>
        <v>163.93</v>
      </c>
      <c r="U35" s="3">
        <v>0</v>
      </c>
      <c r="V35" s="3">
        <v>2.5</v>
      </c>
      <c r="W35" s="3"/>
      <c r="X35" s="42"/>
      <c r="Y35" s="42"/>
      <c r="Z35" s="42"/>
      <c r="AA35" s="42">
        <v>215.7</v>
      </c>
      <c r="AB35" s="42">
        <v>215.7</v>
      </c>
      <c r="AC35" s="42"/>
      <c r="AD35" s="42"/>
      <c r="AE35" s="42"/>
      <c r="AF35" s="42"/>
      <c r="AG35" s="42"/>
      <c r="AH35" s="42"/>
      <c r="AI35" s="7"/>
    </row>
    <row r="36" spans="1:35" s="6" customFormat="1" ht="14.25">
      <c r="A36" s="10"/>
      <c r="B36" s="11" t="s">
        <v>2086</v>
      </c>
      <c r="C36" s="12" t="s">
        <v>2059</v>
      </c>
      <c r="D36" s="15" t="s">
        <v>12</v>
      </c>
      <c r="E36" s="15" t="s">
        <v>3218</v>
      </c>
      <c r="F36" s="2" t="s">
        <v>3219</v>
      </c>
      <c r="G36" s="2" t="s">
        <v>3220</v>
      </c>
      <c r="H36" s="15" t="s">
        <v>3162</v>
      </c>
      <c r="I36" s="3">
        <v>1016.8400000000001</v>
      </c>
      <c r="J36" s="3">
        <f t="shared" si="0"/>
        <v>907.17170940170945</v>
      </c>
      <c r="K36" s="3">
        <v>335.01</v>
      </c>
      <c r="L36" s="3">
        <f t="shared" si="1"/>
        <v>286.33333333333337</v>
      </c>
      <c r="M36" s="3">
        <v>25.82</v>
      </c>
      <c r="N36" s="3">
        <f t="shared" si="2"/>
        <v>22.068376068376072</v>
      </c>
      <c r="O36" s="3">
        <v>50.35</v>
      </c>
      <c r="P36" s="3"/>
      <c r="Q36" s="3">
        <f t="shared" si="3"/>
        <v>0</v>
      </c>
      <c r="R36" s="3">
        <f t="shared" si="4"/>
        <v>205</v>
      </c>
      <c r="S36" s="3">
        <f t="shared" si="5"/>
        <v>400.66</v>
      </c>
      <c r="T36" s="3">
        <f t="shared" si="6"/>
        <v>343.42</v>
      </c>
      <c r="U36" s="3">
        <v>0</v>
      </c>
      <c r="V36" s="3">
        <v>2.5</v>
      </c>
      <c r="W36" s="3"/>
      <c r="X36" s="42"/>
      <c r="Y36" s="42">
        <v>44.37</v>
      </c>
      <c r="Z36" s="42">
        <v>44.37</v>
      </c>
      <c r="AA36" s="42"/>
      <c r="AB36" s="42"/>
      <c r="AC36" s="42"/>
      <c r="AD36" s="42"/>
      <c r="AE36" s="42"/>
      <c r="AF36" s="42"/>
      <c r="AG36" s="42"/>
      <c r="AH36" s="42"/>
      <c r="AI36" s="7"/>
    </row>
    <row r="37" spans="1:35" s="6" customFormat="1" ht="14.25">
      <c r="A37" s="10"/>
      <c r="B37" s="11" t="s">
        <v>2087</v>
      </c>
      <c r="C37" s="12" t="s">
        <v>2059</v>
      </c>
      <c r="D37" s="15" t="s">
        <v>2087</v>
      </c>
      <c r="E37" s="15" t="s">
        <v>3221</v>
      </c>
      <c r="F37" s="2" t="s">
        <v>3219</v>
      </c>
      <c r="G37" s="2" t="s">
        <v>3222</v>
      </c>
      <c r="H37" s="15" t="s">
        <v>3162</v>
      </c>
      <c r="I37" s="3">
        <v>1440.42</v>
      </c>
      <c r="J37" s="3">
        <f t="shared" si="0"/>
        <v>1274.9904273504274</v>
      </c>
      <c r="K37" s="3">
        <v>667</v>
      </c>
      <c r="L37" s="3">
        <f t="shared" si="1"/>
        <v>570.08547008547009</v>
      </c>
      <c r="M37" s="3">
        <v>45.94</v>
      </c>
      <c r="N37" s="3">
        <f t="shared" si="2"/>
        <v>39.264957264957268</v>
      </c>
      <c r="O37" s="3">
        <v>89.58</v>
      </c>
      <c r="P37" s="3"/>
      <c r="Q37" s="3">
        <f t="shared" si="3"/>
        <v>0</v>
      </c>
      <c r="R37" s="3">
        <f t="shared" si="4"/>
        <v>205</v>
      </c>
      <c r="S37" s="3">
        <f t="shared" si="5"/>
        <v>432.9</v>
      </c>
      <c r="T37" s="3">
        <f t="shared" si="6"/>
        <v>371.06</v>
      </c>
      <c r="U37" s="3">
        <v>0</v>
      </c>
      <c r="V37" s="3">
        <v>2.5</v>
      </c>
      <c r="W37" s="3"/>
      <c r="X37" s="42"/>
      <c r="Y37" s="42">
        <v>47.94</v>
      </c>
      <c r="Z37" s="42">
        <v>47.94</v>
      </c>
      <c r="AA37" s="42"/>
      <c r="AB37" s="42"/>
      <c r="AC37" s="42"/>
      <c r="AD37" s="42"/>
      <c r="AE37" s="42"/>
      <c r="AF37" s="42"/>
      <c r="AG37" s="42"/>
      <c r="AH37" s="42"/>
      <c r="AI37" s="7"/>
    </row>
    <row r="38" spans="1:35" s="6" customFormat="1" ht="14.25">
      <c r="A38" s="10"/>
      <c r="B38" s="11" t="s">
        <v>2088</v>
      </c>
      <c r="C38" s="12" t="s">
        <v>2059</v>
      </c>
      <c r="D38" s="15" t="s">
        <v>2088</v>
      </c>
      <c r="E38" s="15" t="s">
        <v>3116</v>
      </c>
      <c r="F38" s="2" t="s">
        <v>3219</v>
      </c>
      <c r="G38" s="2" t="s">
        <v>3223</v>
      </c>
      <c r="H38" s="15" t="s">
        <v>3162</v>
      </c>
      <c r="I38" s="3">
        <v>2079.4300000000003</v>
      </c>
      <c r="J38" s="3">
        <f t="shared" si="0"/>
        <v>1835.7567521367523</v>
      </c>
      <c r="K38" s="3">
        <v>1101.22</v>
      </c>
      <c r="L38" s="3">
        <f t="shared" si="1"/>
        <v>941.21367521367529</v>
      </c>
      <c r="M38" s="3">
        <v>97.02</v>
      </c>
      <c r="N38" s="3">
        <f t="shared" si="2"/>
        <v>82.92307692307692</v>
      </c>
      <c r="O38" s="3">
        <v>189.2</v>
      </c>
      <c r="P38" s="3"/>
      <c r="Q38" s="3">
        <f t="shared" si="3"/>
        <v>0</v>
      </c>
      <c r="R38" s="3">
        <f t="shared" si="4"/>
        <v>205</v>
      </c>
      <c r="S38" s="3">
        <f t="shared" si="5"/>
        <v>486.99</v>
      </c>
      <c r="T38" s="3">
        <f t="shared" si="6"/>
        <v>417.42</v>
      </c>
      <c r="U38" s="3">
        <v>0</v>
      </c>
      <c r="V38" s="3">
        <v>2.5</v>
      </c>
      <c r="W38" s="3"/>
      <c r="X38" s="42"/>
      <c r="Y38" s="42">
        <v>53.93</v>
      </c>
      <c r="Z38" s="42">
        <v>53.93</v>
      </c>
      <c r="AA38" s="42"/>
      <c r="AB38" s="42"/>
      <c r="AC38" s="42"/>
      <c r="AD38" s="42"/>
      <c r="AE38" s="42"/>
      <c r="AF38" s="42"/>
      <c r="AG38" s="42"/>
      <c r="AH38" s="42"/>
      <c r="AI38" s="7"/>
    </row>
    <row r="39" spans="1:35" s="6" customFormat="1" ht="14.25">
      <c r="A39" s="10"/>
      <c r="B39" s="11" t="s">
        <v>2089</v>
      </c>
      <c r="C39" s="12" t="s">
        <v>2059</v>
      </c>
      <c r="D39" s="15" t="s">
        <v>2089</v>
      </c>
      <c r="E39" s="15" t="s">
        <v>3117</v>
      </c>
      <c r="F39" s="2" t="s">
        <v>3219</v>
      </c>
      <c r="G39" s="2" t="s">
        <v>3224</v>
      </c>
      <c r="H39" s="15" t="s">
        <v>3162</v>
      </c>
      <c r="I39" s="3">
        <v>2545.8200000000002</v>
      </c>
      <c r="J39" s="3">
        <f t="shared" si="0"/>
        <v>2237.3311111111116</v>
      </c>
      <c r="K39" s="3">
        <v>1502.42</v>
      </c>
      <c r="L39" s="3">
        <f t="shared" si="1"/>
        <v>1284.1196581196582</v>
      </c>
      <c r="M39" s="3">
        <v>111.14</v>
      </c>
      <c r="N39" s="3">
        <f t="shared" si="2"/>
        <v>94.991452991453002</v>
      </c>
      <c r="O39" s="3">
        <v>208.94</v>
      </c>
      <c r="P39" s="3"/>
      <c r="Q39" s="3">
        <f t="shared" si="3"/>
        <v>0</v>
      </c>
      <c r="R39" s="3">
        <f t="shared" si="4"/>
        <v>205</v>
      </c>
      <c r="S39" s="3">
        <f t="shared" si="5"/>
        <v>518.32000000000005</v>
      </c>
      <c r="T39" s="3">
        <f t="shared" si="6"/>
        <v>444.28</v>
      </c>
      <c r="U39" s="3">
        <v>0</v>
      </c>
      <c r="V39" s="3">
        <v>2.5</v>
      </c>
      <c r="W39" s="3"/>
      <c r="X39" s="42"/>
      <c r="Y39" s="42">
        <v>57.4</v>
      </c>
      <c r="Z39" s="42">
        <v>57.4</v>
      </c>
      <c r="AA39" s="42"/>
      <c r="AB39" s="42"/>
      <c r="AC39" s="42"/>
      <c r="AD39" s="42"/>
      <c r="AE39" s="42"/>
      <c r="AF39" s="42"/>
      <c r="AG39" s="42"/>
      <c r="AH39" s="42"/>
      <c r="AI39" s="7"/>
    </row>
    <row r="40" spans="1:35" s="6" customFormat="1" ht="14.25">
      <c r="A40" s="10"/>
      <c r="B40" s="11" t="s">
        <v>2090</v>
      </c>
      <c r="C40" s="12" t="s">
        <v>2059</v>
      </c>
      <c r="D40" s="15" t="s">
        <v>2090</v>
      </c>
      <c r="E40" s="15" t="s">
        <v>3225</v>
      </c>
      <c r="F40" s="2" t="s">
        <v>3219</v>
      </c>
      <c r="G40" s="2" t="s">
        <v>3226</v>
      </c>
      <c r="H40" s="15" t="s">
        <v>3162</v>
      </c>
      <c r="I40" s="3">
        <v>2718.5199999999995</v>
      </c>
      <c r="J40" s="3">
        <f t="shared" si="0"/>
        <v>2386.1852991452988</v>
      </c>
      <c r="K40" s="3">
        <v>1646.61</v>
      </c>
      <c r="L40" s="3">
        <f t="shared" si="1"/>
        <v>1407.3589743589744</v>
      </c>
      <c r="M40" s="3">
        <v>115.58</v>
      </c>
      <c r="N40" s="3">
        <f t="shared" si="2"/>
        <v>98.786324786324798</v>
      </c>
      <c r="O40" s="3">
        <v>217.3</v>
      </c>
      <c r="P40" s="3"/>
      <c r="Q40" s="3">
        <f t="shared" si="3"/>
        <v>0</v>
      </c>
      <c r="R40" s="3">
        <f t="shared" si="4"/>
        <v>205</v>
      </c>
      <c r="S40" s="3">
        <f t="shared" si="5"/>
        <v>534.03</v>
      </c>
      <c r="T40" s="3">
        <f t="shared" si="6"/>
        <v>457.74</v>
      </c>
      <c r="U40" s="3">
        <v>0</v>
      </c>
      <c r="V40" s="3">
        <v>2.5</v>
      </c>
      <c r="W40" s="3"/>
      <c r="X40" s="42"/>
      <c r="Y40" s="42">
        <v>59.14</v>
      </c>
      <c r="Z40" s="42">
        <v>59.14</v>
      </c>
      <c r="AA40" s="42"/>
      <c r="AB40" s="42"/>
      <c r="AC40" s="42"/>
      <c r="AD40" s="42"/>
      <c r="AE40" s="42"/>
      <c r="AF40" s="42"/>
      <c r="AG40" s="42"/>
      <c r="AH40" s="42"/>
      <c r="AI40" s="7"/>
    </row>
    <row r="41" spans="1:35" s="6" customFormat="1" ht="14.25">
      <c r="A41" s="10"/>
      <c r="B41" s="11" t="s">
        <v>2091</v>
      </c>
      <c r="C41" s="12" t="s">
        <v>2059</v>
      </c>
      <c r="D41" s="15" t="s">
        <v>2091</v>
      </c>
      <c r="E41" s="15" t="s">
        <v>3227</v>
      </c>
      <c r="F41" s="2" t="s">
        <v>3228</v>
      </c>
      <c r="G41" s="2" t="s">
        <v>3229</v>
      </c>
      <c r="H41" s="15" t="s">
        <v>3162</v>
      </c>
      <c r="I41" s="3">
        <v>412.73</v>
      </c>
      <c r="J41" s="3">
        <f t="shared" si="0"/>
        <v>385.41136752136748</v>
      </c>
      <c r="K41" s="3">
        <v>67.27</v>
      </c>
      <c r="L41" s="3">
        <f t="shared" si="1"/>
        <v>57.495726495726494</v>
      </c>
      <c r="M41" s="3">
        <v>8.2200000000000006</v>
      </c>
      <c r="N41" s="3">
        <f t="shared" si="2"/>
        <v>7.0256410256410264</v>
      </c>
      <c r="O41" s="3">
        <v>18.57</v>
      </c>
      <c r="P41" s="3"/>
      <c r="Q41" s="3">
        <f t="shared" si="3"/>
        <v>0</v>
      </c>
      <c r="R41" s="3">
        <f t="shared" si="4"/>
        <v>205</v>
      </c>
      <c r="S41" s="3">
        <f t="shared" si="5"/>
        <v>113.67</v>
      </c>
      <c r="T41" s="3">
        <f t="shared" si="6"/>
        <v>97.32</v>
      </c>
      <c r="U41" s="3">
        <v>0</v>
      </c>
      <c r="V41" s="3">
        <v>2.5</v>
      </c>
      <c r="W41" s="3"/>
      <c r="X41" s="42"/>
      <c r="Y41" s="42">
        <v>9</v>
      </c>
      <c r="Z41" s="42">
        <v>9</v>
      </c>
      <c r="AA41" s="42">
        <v>36.4</v>
      </c>
      <c r="AB41" s="42">
        <v>36.4</v>
      </c>
      <c r="AC41" s="42"/>
      <c r="AD41" s="42"/>
      <c r="AE41" s="42"/>
      <c r="AF41" s="42"/>
      <c r="AG41" s="42"/>
      <c r="AH41" s="42"/>
      <c r="AI41" s="7"/>
    </row>
    <row r="42" spans="1:35" s="6" customFormat="1" ht="14.25">
      <c r="A42" s="10"/>
      <c r="B42" s="11" t="s">
        <v>2092</v>
      </c>
      <c r="C42" s="12" t="s">
        <v>2059</v>
      </c>
      <c r="D42" s="15" t="s">
        <v>2092</v>
      </c>
      <c r="E42" s="15" t="s">
        <v>3230</v>
      </c>
      <c r="F42" s="2" t="s">
        <v>3228</v>
      </c>
      <c r="G42" s="2" t="s">
        <v>3231</v>
      </c>
      <c r="H42" s="15" t="s">
        <v>3162</v>
      </c>
      <c r="I42" s="3">
        <v>705.81</v>
      </c>
      <c r="J42" s="3">
        <f t="shared" si="0"/>
        <v>640.97461538461539</v>
      </c>
      <c r="K42" s="3">
        <v>106.79</v>
      </c>
      <c r="L42" s="3">
        <f t="shared" si="1"/>
        <v>91.273504273504287</v>
      </c>
      <c r="M42" s="3">
        <v>22.36</v>
      </c>
      <c r="N42" s="3">
        <f t="shared" si="2"/>
        <v>19.111111111111111</v>
      </c>
      <c r="O42" s="3">
        <v>50.54</v>
      </c>
      <c r="P42" s="3"/>
      <c r="Q42" s="3">
        <f t="shared" si="3"/>
        <v>0</v>
      </c>
      <c r="R42" s="3">
        <f t="shared" si="4"/>
        <v>205</v>
      </c>
      <c r="S42" s="3">
        <f t="shared" si="5"/>
        <v>321.12</v>
      </c>
      <c r="T42" s="3">
        <f t="shared" si="6"/>
        <v>275.05</v>
      </c>
      <c r="U42" s="3">
        <v>0</v>
      </c>
      <c r="V42" s="3">
        <v>2.5</v>
      </c>
      <c r="W42" s="3"/>
      <c r="X42" s="42"/>
      <c r="Y42" s="42">
        <v>28.8</v>
      </c>
      <c r="Z42" s="42">
        <v>28.8</v>
      </c>
      <c r="AA42" s="42">
        <v>68.599999999999994</v>
      </c>
      <c r="AB42" s="42">
        <v>68.599999999999994</v>
      </c>
      <c r="AC42" s="42"/>
      <c r="AD42" s="42"/>
      <c r="AE42" s="42"/>
      <c r="AF42" s="42"/>
      <c r="AG42" s="42"/>
      <c r="AH42" s="42"/>
      <c r="AI42" s="7"/>
    </row>
    <row r="43" spans="1:35" s="6" customFormat="1" ht="14.25">
      <c r="A43" s="10"/>
      <c r="B43" s="11" t="s">
        <v>2093</v>
      </c>
      <c r="C43" s="12" t="s">
        <v>2059</v>
      </c>
      <c r="D43" s="15" t="s">
        <v>2093</v>
      </c>
      <c r="E43" s="15" t="s">
        <v>3232</v>
      </c>
      <c r="F43" s="2" t="s">
        <v>3228</v>
      </c>
      <c r="G43" s="2" t="s">
        <v>3233</v>
      </c>
      <c r="H43" s="15" t="s">
        <v>3162</v>
      </c>
      <c r="I43" s="3">
        <v>818.72</v>
      </c>
      <c r="J43" s="3">
        <f t="shared" si="0"/>
        <v>739.41384615384618</v>
      </c>
      <c r="K43" s="3">
        <v>133.65</v>
      </c>
      <c r="L43" s="3">
        <f t="shared" si="1"/>
        <v>114.23076923076924</v>
      </c>
      <c r="M43" s="3">
        <v>27.99</v>
      </c>
      <c r="N43" s="3">
        <f t="shared" si="2"/>
        <v>23.923076923076923</v>
      </c>
      <c r="O43" s="3">
        <v>63.26</v>
      </c>
      <c r="P43" s="3"/>
      <c r="Q43" s="3">
        <f t="shared" si="3"/>
        <v>0</v>
      </c>
      <c r="R43" s="3">
        <f t="shared" si="4"/>
        <v>205</v>
      </c>
      <c r="S43" s="3">
        <f t="shared" si="5"/>
        <v>388.82</v>
      </c>
      <c r="T43" s="3">
        <f t="shared" si="6"/>
        <v>333</v>
      </c>
      <c r="U43" s="3">
        <v>0</v>
      </c>
      <c r="V43" s="3">
        <v>2.5</v>
      </c>
      <c r="W43" s="3"/>
      <c r="X43" s="42"/>
      <c r="Y43" s="42">
        <v>33.4</v>
      </c>
      <c r="Z43" s="42">
        <v>33.4</v>
      </c>
      <c r="AA43" s="42">
        <v>98</v>
      </c>
      <c r="AB43" s="42">
        <v>98</v>
      </c>
      <c r="AC43" s="42"/>
      <c r="AD43" s="42"/>
      <c r="AE43" s="42"/>
      <c r="AF43" s="42"/>
      <c r="AG43" s="42"/>
      <c r="AH43" s="42"/>
      <c r="AI43" s="7"/>
    </row>
    <row r="44" spans="1:35" s="6" customFormat="1" ht="14.25">
      <c r="A44" s="10"/>
      <c r="B44" s="11" t="s">
        <v>2094</v>
      </c>
      <c r="C44" s="12" t="s">
        <v>2059</v>
      </c>
      <c r="D44" s="15" t="s">
        <v>2094</v>
      </c>
      <c r="E44" s="15" t="s">
        <v>3234</v>
      </c>
      <c r="F44" s="2" t="s">
        <v>3228</v>
      </c>
      <c r="G44" s="2" t="s">
        <v>3220</v>
      </c>
      <c r="H44" s="15" t="s">
        <v>3162</v>
      </c>
      <c r="I44" s="3">
        <v>1143.9100000000001</v>
      </c>
      <c r="J44" s="3">
        <f t="shared" si="0"/>
        <v>1025.1982051282052</v>
      </c>
      <c r="K44" s="3">
        <v>243.91</v>
      </c>
      <c r="L44" s="3">
        <f t="shared" si="1"/>
        <v>208.47008547008548</v>
      </c>
      <c r="M44" s="3">
        <v>51.08</v>
      </c>
      <c r="N44" s="3">
        <f t="shared" si="2"/>
        <v>43.658119658119659</v>
      </c>
      <c r="O44" s="3">
        <v>115.44</v>
      </c>
      <c r="P44" s="3"/>
      <c r="Q44" s="3">
        <f t="shared" si="3"/>
        <v>0</v>
      </c>
      <c r="R44" s="3">
        <f t="shared" si="4"/>
        <v>205</v>
      </c>
      <c r="S44" s="3">
        <f t="shared" si="5"/>
        <v>528.48</v>
      </c>
      <c r="T44" s="3">
        <f t="shared" si="6"/>
        <v>452.63</v>
      </c>
      <c r="U44" s="3">
        <v>0</v>
      </c>
      <c r="V44" s="3">
        <v>2.5</v>
      </c>
      <c r="W44" s="3"/>
      <c r="X44" s="42"/>
      <c r="Y44" s="42">
        <v>46.5</v>
      </c>
      <c r="Z44" s="42">
        <v>46.5</v>
      </c>
      <c r="AA44" s="42">
        <v>122</v>
      </c>
      <c r="AB44" s="42">
        <v>122</v>
      </c>
      <c r="AC44" s="42"/>
      <c r="AD44" s="42"/>
      <c r="AE44" s="42"/>
      <c r="AF44" s="42"/>
      <c r="AG44" s="42"/>
      <c r="AH44" s="42"/>
      <c r="AI44" s="7"/>
    </row>
    <row r="45" spans="1:35" s="6" customFormat="1" ht="14.25">
      <c r="A45" s="10"/>
      <c r="B45" s="11" t="s">
        <v>2095</v>
      </c>
      <c r="C45" s="12" t="s">
        <v>2059</v>
      </c>
      <c r="D45" s="15" t="s">
        <v>2095</v>
      </c>
      <c r="E45" s="15" t="s">
        <v>3235</v>
      </c>
      <c r="F45" s="2" t="s">
        <v>3228</v>
      </c>
      <c r="G45" s="2" t="s">
        <v>3222</v>
      </c>
      <c r="H45" s="15" t="s">
        <v>3162</v>
      </c>
      <c r="I45" s="3">
        <v>1466.02</v>
      </c>
      <c r="J45" s="3">
        <f t="shared" si="0"/>
        <v>1308.2513675213677</v>
      </c>
      <c r="K45" s="3">
        <v>353.61</v>
      </c>
      <c r="L45" s="3">
        <f t="shared" si="1"/>
        <v>302.23076923076928</v>
      </c>
      <c r="M45" s="3">
        <v>74.05</v>
      </c>
      <c r="N45" s="3">
        <f t="shared" si="2"/>
        <v>63.29059829059829</v>
      </c>
      <c r="O45" s="3">
        <v>167.36</v>
      </c>
      <c r="P45" s="3"/>
      <c r="Q45" s="3">
        <f t="shared" si="3"/>
        <v>0</v>
      </c>
      <c r="R45" s="3">
        <f t="shared" si="4"/>
        <v>205</v>
      </c>
      <c r="S45" s="3">
        <f t="shared" si="5"/>
        <v>666</v>
      </c>
      <c r="T45" s="3">
        <f t="shared" si="6"/>
        <v>570.37</v>
      </c>
      <c r="U45" s="3">
        <v>0</v>
      </c>
      <c r="V45" s="3">
        <v>2.5</v>
      </c>
      <c r="W45" s="3"/>
      <c r="X45" s="42"/>
      <c r="Y45" s="42">
        <v>56.9</v>
      </c>
      <c r="Z45" s="42">
        <v>56.9</v>
      </c>
      <c r="AA45" s="42">
        <v>171</v>
      </c>
      <c r="AB45" s="42">
        <v>171</v>
      </c>
      <c r="AC45" s="42"/>
      <c r="AD45" s="42"/>
      <c r="AE45" s="42"/>
      <c r="AF45" s="42"/>
      <c r="AG45" s="42"/>
      <c r="AH45" s="42"/>
      <c r="AI45" s="7"/>
    </row>
    <row r="46" spans="1:35" s="6" customFormat="1" ht="14.25">
      <c r="A46" s="10"/>
      <c r="B46" s="11" t="s">
        <v>2096</v>
      </c>
      <c r="C46" s="12" t="s">
        <v>2059</v>
      </c>
      <c r="D46" s="15" t="s">
        <v>2096</v>
      </c>
      <c r="E46" s="15" t="s">
        <v>3236</v>
      </c>
      <c r="F46" s="2" t="s">
        <v>3228</v>
      </c>
      <c r="G46" s="2" t="s">
        <v>3237</v>
      </c>
      <c r="H46" s="15" t="s">
        <v>3162</v>
      </c>
      <c r="I46" s="3">
        <v>1577.31</v>
      </c>
      <c r="J46" s="3">
        <f t="shared" si="0"/>
        <v>1405.428547008547</v>
      </c>
      <c r="K46" s="3">
        <v>382.13</v>
      </c>
      <c r="L46" s="3">
        <f t="shared" si="1"/>
        <v>326.60683760683764</v>
      </c>
      <c r="M46" s="3">
        <v>80.03</v>
      </c>
      <c r="N46" s="3">
        <f t="shared" si="2"/>
        <v>68.401709401709411</v>
      </c>
      <c r="O46" s="3">
        <v>180.86</v>
      </c>
      <c r="P46" s="3"/>
      <c r="Q46" s="3">
        <f t="shared" si="3"/>
        <v>0</v>
      </c>
      <c r="R46" s="3">
        <f t="shared" si="4"/>
        <v>205</v>
      </c>
      <c r="S46" s="3">
        <f t="shared" si="5"/>
        <v>729.29</v>
      </c>
      <c r="T46" s="3">
        <f t="shared" si="6"/>
        <v>624.55999999999995</v>
      </c>
      <c r="U46" s="3">
        <v>0</v>
      </c>
      <c r="V46" s="3">
        <v>2.5</v>
      </c>
      <c r="W46" s="3"/>
      <c r="X46" s="42"/>
      <c r="Y46" s="42">
        <v>61.7</v>
      </c>
      <c r="Z46" s="42">
        <v>61.7</v>
      </c>
      <c r="AA46" s="42">
        <v>193.42</v>
      </c>
      <c r="AB46" s="42">
        <v>193.42</v>
      </c>
      <c r="AC46" s="42"/>
      <c r="AD46" s="42"/>
      <c r="AE46" s="42"/>
      <c r="AF46" s="42"/>
      <c r="AG46" s="42"/>
      <c r="AH46" s="42"/>
      <c r="AI46" s="7"/>
    </row>
    <row r="47" spans="1:35" s="6" customFormat="1" ht="14.25">
      <c r="A47" s="10"/>
      <c r="B47" s="11" t="s">
        <v>2097</v>
      </c>
      <c r="C47" s="12" t="s">
        <v>2059</v>
      </c>
      <c r="D47" s="15" t="s">
        <v>13</v>
      </c>
      <c r="E47" s="15" t="s">
        <v>3238</v>
      </c>
      <c r="F47" s="2" t="s">
        <v>3239</v>
      </c>
      <c r="G47" s="2" t="s">
        <v>3240</v>
      </c>
      <c r="H47" s="15" t="s">
        <v>3162</v>
      </c>
      <c r="I47" s="3">
        <v>502.11</v>
      </c>
      <c r="J47" s="3">
        <f t="shared" si="0"/>
        <v>463.32085470085474</v>
      </c>
      <c r="K47" s="3">
        <v>26.04</v>
      </c>
      <c r="L47" s="3">
        <f t="shared" si="1"/>
        <v>22.256410256410255</v>
      </c>
      <c r="M47" s="3">
        <v>4.03</v>
      </c>
      <c r="N47" s="3">
        <f t="shared" si="2"/>
        <v>3.4444444444444451</v>
      </c>
      <c r="O47" s="3">
        <v>26.96</v>
      </c>
      <c r="P47" s="3"/>
      <c r="Q47" s="3">
        <f t="shared" si="3"/>
        <v>0</v>
      </c>
      <c r="R47" s="3">
        <f t="shared" si="4"/>
        <v>205</v>
      </c>
      <c r="S47" s="3">
        <f t="shared" si="5"/>
        <v>240.08</v>
      </c>
      <c r="T47" s="3">
        <f t="shared" si="6"/>
        <v>205.66</v>
      </c>
      <c r="U47" s="3">
        <v>0</v>
      </c>
      <c r="V47" s="3">
        <v>2.5</v>
      </c>
      <c r="W47" s="3"/>
      <c r="X47" s="42"/>
      <c r="Y47" s="42">
        <v>22.3</v>
      </c>
      <c r="Z47" s="42">
        <v>22.3</v>
      </c>
      <c r="AA47" s="42">
        <v>43.5</v>
      </c>
      <c r="AB47" s="42">
        <v>43.5</v>
      </c>
      <c r="AC47" s="42"/>
      <c r="AD47" s="42"/>
      <c r="AE47" s="42"/>
      <c r="AF47" s="42"/>
      <c r="AG47" s="42"/>
      <c r="AH47" s="42"/>
      <c r="AI47" s="7"/>
    </row>
    <row r="48" spans="1:35" s="6" customFormat="1" ht="14.25">
      <c r="A48" s="10"/>
      <c r="B48" s="11" t="s">
        <v>2098</v>
      </c>
      <c r="C48" s="12" t="s">
        <v>2059</v>
      </c>
      <c r="D48" s="15" t="s">
        <v>14</v>
      </c>
      <c r="E48" s="15" t="s">
        <v>3241</v>
      </c>
      <c r="F48" s="2" t="s">
        <v>3242</v>
      </c>
      <c r="G48" s="2"/>
      <c r="H48" s="15" t="s">
        <v>3162</v>
      </c>
      <c r="I48" s="3">
        <v>233.70999999999998</v>
      </c>
      <c r="J48" s="3">
        <f t="shared" si="0"/>
        <v>216.9539357932041</v>
      </c>
      <c r="K48" s="3">
        <v>19.48</v>
      </c>
      <c r="L48" s="3">
        <f t="shared" si="1"/>
        <v>16.649572649572651</v>
      </c>
      <c r="M48" s="3">
        <v>4.96</v>
      </c>
      <c r="N48" s="3">
        <f t="shared" si="2"/>
        <v>4.2393162393162394</v>
      </c>
      <c r="O48" s="3">
        <v>13.25</v>
      </c>
      <c r="P48" s="3">
        <v>5.41</v>
      </c>
      <c r="Q48" s="3">
        <f t="shared" si="3"/>
        <v>5.0750469043151964</v>
      </c>
      <c r="R48" s="3">
        <f t="shared" si="4"/>
        <v>102.5</v>
      </c>
      <c r="S48" s="3">
        <f t="shared" si="5"/>
        <v>88.11</v>
      </c>
      <c r="T48" s="3">
        <f t="shared" si="6"/>
        <v>75.239999999999995</v>
      </c>
      <c r="U48" s="3">
        <v>0</v>
      </c>
      <c r="V48" s="3">
        <v>1.25</v>
      </c>
      <c r="W48" s="3"/>
      <c r="X48" s="42"/>
      <c r="Y48" s="42"/>
      <c r="Z48" s="42"/>
      <c r="AA48" s="42">
        <v>99</v>
      </c>
      <c r="AB48" s="42">
        <v>99</v>
      </c>
      <c r="AC48" s="42"/>
      <c r="AD48" s="42"/>
      <c r="AE48" s="42"/>
      <c r="AF48" s="42"/>
      <c r="AG48" s="42"/>
      <c r="AH48" s="42"/>
      <c r="AI48" s="7"/>
    </row>
    <row r="49" spans="1:35" s="6" customFormat="1" ht="14.25">
      <c r="A49" s="10"/>
      <c r="B49" s="11" t="s">
        <v>2099</v>
      </c>
      <c r="C49" s="12" t="s">
        <v>2059</v>
      </c>
      <c r="D49" s="15" t="s">
        <v>15</v>
      </c>
      <c r="E49" s="15" t="s">
        <v>3118</v>
      </c>
      <c r="F49" s="2" t="s">
        <v>3243</v>
      </c>
      <c r="G49" s="2" t="s">
        <v>3244</v>
      </c>
      <c r="H49" s="15" t="s">
        <v>3162</v>
      </c>
      <c r="I49" s="3">
        <v>1140.2</v>
      </c>
      <c r="J49" s="3">
        <f t="shared" si="0"/>
        <v>1062.5352136752138</v>
      </c>
      <c r="K49" s="3">
        <v>343.12</v>
      </c>
      <c r="L49" s="3">
        <f t="shared" si="1"/>
        <v>293.26495726495727</v>
      </c>
      <c r="M49" s="3">
        <v>109.29</v>
      </c>
      <c r="N49" s="3">
        <f t="shared" si="2"/>
        <v>93.410256410256423</v>
      </c>
      <c r="O49" s="3">
        <v>401.08</v>
      </c>
      <c r="P49" s="3"/>
      <c r="Q49" s="3">
        <f t="shared" si="3"/>
        <v>0</v>
      </c>
      <c r="R49" s="3">
        <f t="shared" si="4"/>
        <v>205</v>
      </c>
      <c r="S49" s="3">
        <f t="shared" si="5"/>
        <v>81.709999999999994</v>
      </c>
      <c r="T49" s="3">
        <f t="shared" si="6"/>
        <v>69.78</v>
      </c>
      <c r="U49" s="3">
        <v>0</v>
      </c>
      <c r="V49" s="3">
        <v>2.5</v>
      </c>
      <c r="W49" s="3"/>
      <c r="X49" s="42"/>
      <c r="Y49" s="42"/>
      <c r="Z49" s="42"/>
      <c r="AA49" s="42">
        <v>91.81</v>
      </c>
      <c r="AB49" s="42">
        <v>91.81</v>
      </c>
      <c r="AC49" s="42"/>
      <c r="AD49" s="42"/>
      <c r="AE49" s="42"/>
      <c r="AF49" s="42"/>
      <c r="AG49" s="42"/>
      <c r="AH49" s="42"/>
      <c r="AI49" s="7"/>
    </row>
    <row r="50" spans="1:35" s="6" customFormat="1" ht="14.25">
      <c r="A50" s="10"/>
      <c r="B50" s="11" t="s">
        <v>2100</v>
      </c>
      <c r="C50" s="12" t="s">
        <v>2059</v>
      </c>
      <c r="D50" s="15" t="s">
        <v>2100</v>
      </c>
      <c r="E50" s="15" t="s">
        <v>3119</v>
      </c>
      <c r="F50" s="2" t="s">
        <v>3243</v>
      </c>
      <c r="G50" s="2" t="s">
        <v>3245</v>
      </c>
      <c r="H50" s="15" t="s">
        <v>3162</v>
      </c>
      <c r="I50" s="3">
        <v>1508.23</v>
      </c>
      <c r="J50" s="3">
        <f t="shared" si="0"/>
        <v>1400.2850427350427</v>
      </c>
      <c r="K50" s="3">
        <v>479.83</v>
      </c>
      <c r="L50" s="3">
        <f t="shared" si="1"/>
        <v>410.11111111111114</v>
      </c>
      <c r="M50" s="3">
        <v>152.83000000000001</v>
      </c>
      <c r="N50" s="3">
        <f t="shared" si="2"/>
        <v>130.62393162393164</v>
      </c>
      <c r="O50" s="3">
        <v>560.88</v>
      </c>
      <c r="P50" s="3"/>
      <c r="Q50" s="3">
        <f t="shared" si="3"/>
        <v>0</v>
      </c>
      <c r="R50" s="3">
        <f t="shared" si="4"/>
        <v>205</v>
      </c>
      <c r="S50" s="3">
        <f t="shared" si="5"/>
        <v>109.69</v>
      </c>
      <c r="T50" s="3">
        <f t="shared" si="6"/>
        <v>93.67</v>
      </c>
      <c r="U50" s="3">
        <v>0</v>
      </c>
      <c r="V50" s="3">
        <v>2.5</v>
      </c>
      <c r="W50" s="3"/>
      <c r="X50" s="42"/>
      <c r="Y50" s="42"/>
      <c r="Z50" s="42"/>
      <c r="AA50" s="42">
        <v>123.25</v>
      </c>
      <c r="AB50" s="42">
        <v>123.25</v>
      </c>
      <c r="AC50" s="42"/>
      <c r="AD50" s="42"/>
      <c r="AE50" s="42"/>
      <c r="AF50" s="42"/>
      <c r="AG50" s="42"/>
      <c r="AH50" s="42"/>
      <c r="AI50" s="7"/>
    </row>
    <row r="51" spans="1:35" s="6" customFormat="1" ht="14.25">
      <c r="A51" s="10"/>
      <c r="B51" s="11" t="s">
        <v>2101</v>
      </c>
      <c r="C51" s="12" t="s">
        <v>2059</v>
      </c>
      <c r="D51" s="15" t="s">
        <v>2101</v>
      </c>
      <c r="E51" s="15" t="s">
        <v>3120</v>
      </c>
      <c r="F51" s="2" t="s">
        <v>3243</v>
      </c>
      <c r="G51" s="2" t="s">
        <v>3246</v>
      </c>
      <c r="H51" s="15" t="s">
        <v>3162</v>
      </c>
      <c r="I51" s="3">
        <v>1867.55</v>
      </c>
      <c r="J51" s="3">
        <f t="shared" si="0"/>
        <v>1737.6467521367522</v>
      </c>
      <c r="K51" s="3">
        <v>587.55999999999995</v>
      </c>
      <c r="L51" s="3">
        <f t="shared" si="1"/>
        <v>502.18803418803418</v>
      </c>
      <c r="M51" s="3">
        <v>187.14</v>
      </c>
      <c r="N51" s="3">
        <f t="shared" si="2"/>
        <v>159.94871794871796</v>
      </c>
      <c r="O51" s="3">
        <v>769.16</v>
      </c>
      <c r="P51" s="3"/>
      <c r="Q51" s="3">
        <f t="shared" si="3"/>
        <v>0</v>
      </c>
      <c r="R51" s="3">
        <f t="shared" si="4"/>
        <v>205</v>
      </c>
      <c r="S51" s="3">
        <f t="shared" si="5"/>
        <v>118.69</v>
      </c>
      <c r="T51" s="3">
        <f t="shared" si="6"/>
        <v>101.35</v>
      </c>
      <c r="U51" s="3">
        <v>0</v>
      </c>
      <c r="V51" s="3">
        <v>2.5</v>
      </c>
      <c r="W51" s="3"/>
      <c r="X51" s="42"/>
      <c r="Y51" s="42"/>
      <c r="Z51" s="42"/>
      <c r="AA51" s="42">
        <v>133.36000000000001</v>
      </c>
      <c r="AB51" s="42">
        <v>133.36000000000001</v>
      </c>
      <c r="AC51" s="42"/>
      <c r="AD51" s="42"/>
      <c r="AE51" s="42"/>
      <c r="AF51" s="42"/>
      <c r="AG51" s="42"/>
      <c r="AH51" s="42"/>
      <c r="AI51" s="7"/>
    </row>
    <row r="52" spans="1:35" s="6" customFormat="1" ht="14.25">
      <c r="A52" s="10"/>
      <c r="B52" s="11" t="s">
        <v>2102</v>
      </c>
      <c r="C52" s="12" t="s">
        <v>2059</v>
      </c>
      <c r="D52" s="15" t="s">
        <v>2102</v>
      </c>
      <c r="E52" s="15" t="s">
        <v>3121</v>
      </c>
      <c r="F52" s="2" t="s">
        <v>3243</v>
      </c>
      <c r="G52" s="2" t="s">
        <v>3247</v>
      </c>
      <c r="H52" s="15" t="s">
        <v>3162</v>
      </c>
      <c r="I52" s="3">
        <v>3114.7200000000003</v>
      </c>
      <c r="J52" s="3">
        <f t="shared" si="0"/>
        <v>2853.4563247863248</v>
      </c>
      <c r="K52" s="3">
        <v>840.15</v>
      </c>
      <c r="L52" s="3">
        <f t="shared" si="1"/>
        <v>718.07692307692309</v>
      </c>
      <c r="M52" s="3">
        <v>267.58999999999997</v>
      </c>
      <c r="N52" s="3">
        <f t="shared" si="2"/>
        <v>228.7094017094017</v>
      </c>
      <c r="O52" s="3">
        <v>1099.81</v>
      </c>
      <c r="P52" s="3"/>
      <c r="Q52" s="3">
        <f t="shared" si="3"/>
        <v>0</v>
      </c>
      <c r="R52" s="3">
        <f t="shared" si="4"/>
        <v>205</v>
      </c>
      <c r="S52" s="3">
        <f t="shared" si="5"/>
        <v>702.17</v>
      </c>
      <c r="T52" s="3">
        <f t="shared" si="6"/>
        <v>601.86</v>
      </c>
      <c r="U52" s="3">
        <v>0</v>
      </c>
      <c r="V52" s="3">
        <v>2.5</v>
      </c>
      <c r="W52" s="3"/>
      <c r="X52" s="42"/>
      <c r="Y52" s="42">
        <v>77.760000000000005</v>
      </c>
      <c r="Z52" s="42">
        <v>77.760000000000005</v>
      </c>
      <c r="AA52" s="42"/>
      <c r="AB52" s="42"/>
      <c r="AC52" s="42"/>
      <c r="AD52" s="42"/>
      <c r="AE52" s="42"/>
      <c r="AF52" s="42"/>
      <c r="AG52" s="42"/>
      <c r="AH52" s="42"/>
      <c r="AI52" s="7"/>
    </row>
    <row r="53" spans="1:35" s="6" customFormat="1" ht="14.25">
      <c r="A53" s="10"/>
      <c r="B53" s="11" t="s">
        <v>2103</v>
      </c>
      <c r="C53" s="12" t="s">
        <v>2059</v>
      </c>
      <c r="D53" s="15" t="s">
        <v>2103</v>
      </c>
      <c r="E53" s="15" t="s">
        <v>3122</v>
      </c>
      <c r="F53" s="2" t="s">
        <v>3243</v>
      </c>
      <c r="G53" s="2" t="s">
        <v>3248</v>
      </c>
      <c r="H53" s="15" t="s">
        <v>3162</v>
      </c>
      <c r="I53" s="3">
        <v>3775.8799999999997</v>
      </c>
      <c r="J53" s="3">
        <f t="shared" si="0"/>
        <v>3461.6818803418805</v>
      </c>
      <c r="K53" s="3">
        <v>1066.03</v>
      </c>
      <c r="L53" s="3">
        <f t="shared" si="1"/>
        <v>911.13675213675219</v>
      </c>
      <c r="M53" s="3">
        <v>339.54</v>
      </c>
      <c r="N53" s="3">
        <f t="shared" si="2"/>
        <v>290.20512820512823</v>
      </c>
      <c r="O53" s="3">
        <v>1395.5</v>
      </c>
      <c r="P53" s="3"/>
      <c r="Q53" s="3">
        <f t="shared" si="3"/>
        <v>0</v>
      </c>
      <c r="R53" s="3">
        <f t="shared" si="4"/>
        <v>205</v>
      </c>
      <c r="S53" s="3">
        <f t="shared" si="5"/>
        <v>769.81</v>
      </c>
      <c r="T53" s="3">
        <f t="shared" si="6"/>
        <v>659.84</v>
      </c>
      <c r="U53" s="3">
        <v>0</v>
      </c>
      <c r="V53" s="3">
        <v>2.5</v>
      </c>
      <c r="W53" s="3"/>
      <c r="X53" s="42"/>
      <c r="Y53" s="42">
        <v>85.25</v>
      </c>
      <c r="Z53" s="42">
        <v>85.25</v>
      </c>
      <c r="AA53" s="42"/>
      <c r="AB53" s="42"/>
      <c r="AC53" s="42"/>
      <c r="AD53" s="42"/>
      <c r="AE53" s="42"/>
      <c r="AF53" s="42"/>
      <c r="AG53" s="42"/>
      <c r="AH53" s="42"/>
      <c r="AI53" s="7"/>
    </row>
    <row r="54" spans="1:35" s="6" customFormat="1" ht="14.25">
      <c r="A54" s="10"/>
      <c r="B54" s="11" t="s">
        <v>2104</v>
      </c>
      <c r="C54" s="12" t="s">
        <v>2059</v>
      </c>
      <c r="D54" s="15" t="s">
        <v>2104</v>
      </c>
      <c r="E54" s="15" t="s">
        <v>3123</v>
      </c>
      <c r="F54" s="2" t="s">
        <v>3243</v>
      </c>
      <c r="G54" s="2" t="s">
        <v>3249</v>
      </c>
      <c r="H54" s="15" t="s">
        <v>3162</v>
      </c>
      <c r="I54" s="3">
        <v>4428.29</v>
      </c>
      <c r="J54" s="3">
        <f t="shared" si="0"/>
        <v>4059.5770085470085</v>
      </c>
      <c r="K54" s="3">
        <v>1276.52</v>
      </c>
      <c r="L54" s="3">
        <f t="shared" si="1"/>
        <v>1091.0427350427351</v>
      </c>
      <c r="M54" s="3">
        <v>406.58</v>
      </c>
      <c r="N54" s="3">
        <f t="shared" si="2"/>
        <v>347.5042735042735</v>
      </c>
      <c r="O54" s="3">
        <v>1671.05</v>
      </c>
      <c r="P54" s="3"/>
      <c r="Q54" s="3">
        <f t="shared" si="3"/>
        <v>0</v>
      </c>
      <c r="R54" s="3">
        <f t="shared" si="4"/>
        <v>205</v>
      </c>
      <c r="S54" s="3">
        <f t="shared" si="5"/>
        <v>869.14</v>
      </c>
      <c r="T54" s="3">
        <f t="shared" si="6"/>
        <v>744.98</v>
      </c>
      <c r="U54" s="3">
        <v>0</v>
      </c>
      <c r="V54" s="3">
        <v>2.5</v>
      </c>
      <c r="W54" s="3"/>
      <c r="X54" s="42"/>
      <c r="Y54" s="42">
        <v>96.25</v>
      </c>
      <c r="Z54" s="42">
        <v>96.25</v>
      </c>
      <c r="AA54" s="42"/>
      <c r="AB54" s="42"/>
      <c r="AC54" s="42"/>
      <c r="AD54" s="42"/>
      <c r="AE54" s="42"/>
      <c r="AF54" s="42"/>
      <c r="AG54" s="42"/>
      <c r="AH54" s="42"/>
      <c r="AI54" s="7"/>
    </row>
    <row r="55" spans="1:35" s="6" customFormat="1" ht="14.25">
      <c r="A55" s="10"/>
      <c r="B55" s="11" t="s">
        <v>2105</v>
      </c>
      <c r="C55" s="12" t="s">
        <v>2059</v>
      </c>
      <c r="D55" s="15" t="s">
        <v>16</v>
      </c>
      <c r="E55" s="15" t="s">
        <v>3250</v>
      </c>
      <c r="F55" s="2" t="s">
        <v>3251</v>
      </c>
      <c r="G55" s="2" t="s">
        <v>3252</v>
      </c>
      <c r="H55" s="15" t="s">
        <v>3162</v>
      </c>
      <c r="I55" s="3">
        <v>729.45</v>
      </c>
      <c r="J55" s="3">
        <f t="shared" si="0"/>
        <v>661.11478632478634</v>
      </c>
      <c r="K55" s="3">
        <v>188.61</v>
      </c>
      <c r="L55" s="3">
        <f t="shared" si="1"/>
        <v>161.20512820512823</v>
      </c>
      <c r="M55" s="3">
        <v>9.5</v>
      </c>
      <c r="N55" s="3">
        <f t="shared" si="2"/>
        <v>8.119658119658121</v>
      </c>
      <c r="O55" s="3">
        <v>52.13</v>
      </c>
      <c r="P55" s="3"/>
      <c r="Q55" s="3">
        <f t="shared" si="3"/>
        <v>0</v>
      </c>
      <c r="R55" s="3">
        <f t="shared" si="4"/>
        <v>205</v>
      </c>
      <c r="S55" s="3">
        <f t="shared" si="5"/>
        <v>274.20999999999998</v>
      </c>
      <c r="T55" s="3">
        <f t="shared" si="6"/>
        <v>234.66</v>
      </c>
      <c r="U55" s="3">
        <v>0</v>
      </c>
      <c r="V55" s="3">
        <v>2.5</v>
      </c>
      <c r="W55" s="3"/>
      <c r="X55" s="42"/>
      <c r="Y55" s="42">
        <v>17.43</v>
      </c>
      <c r="Z55" s="42">
        <v>17.43</v>
      </c>
      <c r="AA55" s="42">
        <v>131.25</v>
      </c>
      <c r="AB55" s="42">
        <v>131.25</v>
      </c>
      <c r="AC55" s="42"/>
      <c r="AD55" s="42"/>
      <c r="AE55" s="42"/>
      <c r="AF55" s="42"/>
      <c r="AG55" s="42"/>
      <c r="AH55" s="42"/>
      <c r="AI55" s="7"/>
    </row>
    <row r="56" spans="1:35" s="6" customFormat="1" ht="14.25">
      <c r="A56" s="10"/>
      <c r="B56" s="11" t="s">
        <v>2106</v>
      </c>
      <c r="C56" s="12" t="s">
        <v>2059</v>
      </c>
      <c r="D56" s="15" t="s">
        <v>2106</v>
      </c>
      <c r="E56" s="15" t="s">
        <v>3253</v>
      </c>
      <c r="F56" s="2" t="s">
        <v>3251</v>
      </c>
      <c r="G56" s="2" t="s">
        <v>3254</v>
      </c>
      <c r="H56" s="15" t="s">
        <v>3162</v>
      </c>
      <c r="I56" s="3">
        <v>863.61</v>
      </c>
      <c r="J56" s="3">
        <f t="shared" si="0"/>
        <v>777.9628205128206</v>
      </c>
      <c r="K56" s="3">
        <v>188.61</v>
      </c>
      <c r="L56" s="3">
        <f t="shared" si="1"/>
        <v>161.20512820512823</v>
      </c>
      <c r="M56" s="3">
        <v>12.06</v>
      </c>
      <c r="N56" s="3">
        <f t="shared" si="2"/>
        <v>10.307692307692308</v>
      </c>
      <c r="O56" s="3">
        <v>66.22</v>
      </c>
      <c r="P56" s="3"/>
      <c r="Q56" s="3">
        <f t="shared" si="3"/>
        <v>0</v>
      </c>
      <c r="R56" s="3">
        <f t="shared" si="4"/>
        <v>205</v>
      </c>
      <c r="S56" s="3">
        <f t="shared" si="5"/>
        <v>391.72</v>
      </c>
      <c r="T56" s="3">
        <f t="shared" si="6"/>
        <v>335.23</v>
      </c>
      <c r="U56" s="3">
        <v>0</v>
      </c>
      <c r="V56" s="3">
        <v>2.5</v>
      </c>
      <c r="W56" s="3"/>
      <c r="X56" s="42"/>
      <c r="Y56" s="42">
        <v>24.9</v>
      </c>
      <c r="Z56" s="42">
        <v>24.9</v>
      </c>
      <c r="AA56" s="42">
        <v>187.5</v>
      </c>
      <c r="AB56" s="42">
        <v>187.5</v>
      </c>
      <c r="AC56" s="42"/>
      <c r="AD56" s="42"/>
      <c r="AE56" s="42"/>
      <c r="AF56" s="42"/>
      <c r="AG56" s="42"/>
      <c r="AH56" s="42"/>
      <c r="AI56" s="7"/>
    </row>
    <row r="57" spans="1:35" s="6" customFormat="1" ht="14.25">
      <c r="A57" s="10"/>
      <c r="B57" s="11" t="s">
        <v>2107</v>
      </c>
      <c r="C57" s="12" t="s">
        <v>2059</v>
      </c>
      <c r="D57" s="15" t="s">
        <v>2107</v>
      </c>
      <c r="E57" s="15" t="s">
        <v>3255</v>
      </c>
      <c r="F57" s="2" t="s">
        <v>3251</v>
      </c>
      <c r="G57" s="2" t="s">
        <v>3256</v>
      </c>
      <c r="H57" s="15" t="s">
        <v>3162</v>
      </c>
      <c r="I57" s="3">
        <v>987.78</v>
      </c>
      <c r="J57" s="3">
        <f t="shared" si="0"/>
        <v>886.75324786324791</v>
      </c>
      <c r="K57" s="3">
        <v>194</v>
      </c>
      <c r="L57" s="3">
        <f t="shared" si="1"/>
        <v>165.81196581196582</v>
      </c>
      <c r="M57" s="3">
        <v>15.27</v>
      </c>
      <c r="N57" s="3">
        <f t="shared" si="2"/>
        <v>13.051282051282051</v>
      </c>
      <c r="O57" s="3">
        <v>83.81</v>
      </c>
      <c r="P57" s="3"/>
      <c r="Q57" s="3">
        <f t="shared" si="3"/>
        <v>0</v>
      </c>
      <c r="R57" s="3">
        <f t="shared" si="4"/>
        <v>205</v>
      </c>
      <c r="S57" s="3">
        <f t="shared" si="5"/>
        <v>489.7</v>
      </c>
      <c r="T57" s="3">
        <f t="shared" si="6"/>
        <v>419.08</v>
      </c>
      <c r="U57" s="3">
        <v>0</v>
      </c>
      <c r="V57" s="3">
        <v>2.5</v>
      </c>
      <c r="W57" s="3"/>
      <c r="X57" s="42"/>
      <c r="Y57" s="42">
        <v>31.13</v>
      </c>
      <c r="Z57" s="42">
        <v>31.13</v>
      </c>
      <c r="AA57" s="42">
        <v>234.38</v>
      </c>
      <c r="AB57" s="42">
        <v>234.38</v>
      </c>
      <c r="AC57" s="42"/>
      <c r="AD57" s="42"/>
      <c r="AE57" s="42"/>
      <c r="AF57" s="42"/>
      <c r="AG57" s="42"/>
      <c r="AH57" s="42"/>
      <c r="AI57" s="7"/>
    </row>
    <row r="58" spans="1:35" s="6" customFormat="1" ht="14.25">
      <c r="A58" s="10"/>
      <c r="B58" s="11" t="s">
        <v>2108</v>
      </c>
      <c r="C58" s="12" t="s">
        <v>2059</v>
      </c>
      <c r="D58" s="15" t="s">
        <v>2108</v>
      </c>
      <c r="E58" s="15" t="s">
        <v>3257</v>
      </c>
      <c r="F58" s="2" t="s">
        <v>3251</v>
      </c>
      <c r="G58" s="2" t="s">
        <v>3258</v>
      </c>
      <c r="H58" s="15" t="s">
        <v>3162</v>
      </c>
      <c r="I58" s="3">
        <v>1141.9099999999999</v>
      </c>
      <c r="J58" s="3">
        <f t="shared" si="0"/>
        <v>1020.8684615384616</v>
      </c>
      <c r="K58" s="3">
        <v>231.72</v>
      </c>
      <c r="L58" s="3">
        <f t="shared" si="1"/>
        <v>198.05128205128207</v>
      </c>
      <c r="M58" s="3">
        <v>18.12</v>
      </c>
      <c r="N58" s="3">
        <f t="shared" si="2"/>
        <v>15.487179487179489</v>
      </c>
      <c r="O58" s="3">
        <v>99.49</v>
      </c>
      <c r="P58" s="3"/>
      <c r="Q58" s="3">
        <f t="shared" si="3"/>
        <v>0</v>
      </c>
      <c r="R58" s="3">
        <f t="shared" si="4"/>
        <v>205</v>
      </c>
      <c r="S58" s="3">
        <f t="shared" si="5"/>
        <v>587.58000000000004</v>
      </c>
      <c r="T58" s="3">
        <f t="shared" si="6"/>
        <v>502.84</v>
      </c>
      <c r="U58" s="3">
        <v>0</v>
      </c>
      <c r="V58" s="3">
        <v>2.5</v>
      </c>
      <c r="W58" s="3"/>
      <c r="X58" s="42"/>
      <c r="Y58" s="42">
        <v>37.35</v>
      </c>
      <c r="Z58" s="42">
        <v>37.35</v>
      </c>
      <c r="AA58" s="42">
        <v>281.25</v>
      </c>
      <c r="AB58" s="42">
        <v>281.25</v>
      </c>
      <c r="AC58" s="42"/>
      <c r="AD58" s="42"/>
      <c r="AE58" s="42"/>
      <c r="AF58" s="42"/>
      <c r="AG58" s="42"/>
      <c r="AH58" s="42"/>
      <c r="AI58" s="7"/>
    </row>
    <row r="59" spans="1:35" s="6" customFormat="1" ht="14.25">
      <c r="A59" s="10"/>
      <c r="B59" s="11" t="s">
        <v>2109</v>
      </c>
      <c r="C59" s="12" t="s">
        <v>2059</v>
      </c>
      <c r="D59" s="15" t="s">
        <v>17</v>
      </c>
      <c r="E59" s="15" t="s">
        <v>3259</v>
      </c>
      <c r="F59" s="2" t="s">
        <v>3260</v>
      </c>
      <c r="G59" s="2" t="s">
        <v>3261</v>
      </c>
      <c r="H59" s="15" t="s">
        <v>3162</v>
      </c>
      <c r="I59" s="3">
        <v>468.27</v>
      </c>
      <c r="J59" s="3">
        <f t="shared" si="0"/>
        <v>435.61410256410261</v>
      </c>
      <c r="K59" s="3">
        <v>46.85</v>
      </c>
      <c r="L59" s="3">
        <f t="shared" si="1"/>
        <v>40.042735042735046</v>
      </c>
      <c r="M59" s="3">
        <v>14.65</v>
      </c>
      <c r="N59" s="3">
        <f t="shared" si="2"/>
        <v>12.521367521367523</v>
      </c>
      <c r="O59" s="3">
        <v>39.4</v>
      </c>
      <c r="P59" s="3"/>
      <c r="Q59" s="3">
        <f t="shared" si="3"/>
        <v>0</v>
      </c>
      <c r="R59" s="3">
        <f t="shared" si="4"/>
        <v>205</v>
      </c>
      <c r="S59" s="3">
        <f t="shared" si="5"/>
        <v>162.37</v>
      </c>
      <c r="T59" s="3">
        <f t="shared" si="6"/>
        <v>138.65</v>
      </c>
      <c r="U59" s="3">
        <v>0</v>
      </c>
      <c r="V59" s="3">
        <v>2.5</v>
      </c>
      <c r="W59" s="3"/>
      <c r="X59" s="42"/>
      <c r="Y59" s="42"/>
      <c r="Z59" s="42"/>
      <c r="AA59" s="42">
        <v>182.44</v>
      </c>
      <c r="AB59" s="42">
        <v>182.44</v>
      </c>
      <c r="AC59" s="42"/>
      <c r="AD59" s="42"/>
      <c r="AE59" s="42"/>
      <c r="AF59" s="42"/>
      <c r="AG59" s="42"/>
      <c r="AH59" s="42"/>
      <c r="AI59" s="7"/>
    </row>
    <row r="60" spans="1:35" s="6" customFormat="1" ht="14.25">
      <c r="A60" s="10"/>
      <c r="B60" s="11" t="s">
        <v>2110</v>
      </c>
      <c r="C60" s="12" t="s">
        <v>2059</v>
      </c>
      <c r="D60" s="15" t="s">
        <v>2110</v>
      </c>
      <c r="E60" s="15" t="s">
        <v>3131</v>
      </c>
      <c r="F60" s="2" t="s">
        <v>3260</v>
      </c>
      <c r="G60" s="2" t="s">
        <v>3262</v>
      </c>
      <c r="H60" s="15" t="s">
        <v>3162</v>
      </c>
      <c r="I60" s="3">
        <v>503.36</v>
      </c>
      <c r="J60" s="3">
        <f t="shared" si="0"/>
        <v>467.59615384615381</v>
      </c>
      <c r="K60" s="3">
        <v>63.15</v>
      </c>
      <c r="L60" s="3">
        <f t="shared" si="1"/>
        <v>53.974358974358978</v>
      </c>
      <c r="M60" s="3">
        <v>19.739999999999998</v>
      </c>
      <c r="N60" s="3">
        <f t="shared" si="2"/>
        <v>16.871794871794872</v>
      </c>
      <c r="O60" s="3">
        <v>53.1</v>
      </c>
      <c r="P60" s="3"/>
      <c r="Q60" s="3">
        <f t="shared" si="3"/>
        <v>0</v>
      </c>
      <c r="R60" s="3">
        <f t="shared" si="4"/>
        <v>205</v>
      </c>
      <c r="S60" s="3">
        <f t="shared" si="5"/>
        <v>162.37</v>
      </c>
      <c r="T60" s="3">
        <f t="shared" si="6"/>
        <v>138.65</v>
      </c>
      <c r="U60" s="3">
        <v>0</v>
      </c>
      <c r="V60" s="3">
        <v>2.5</v>
      </c>
      <c r="W60" s="3"/>
      <c r="X60" s="42"/>
      <c r="Y60" s="42"/>
      <c r="Z60" s="42"/>
      <c r="AA60" s="42">
        <v>182.44</v>
      </c>
      <c r="AB60" s="42">
        <v>182.44</v>
      </c>
      <c r="AC60" s="42"/>
      <c r="AD60" s="42"/>
      <c r="AE60" s="42"/>
      <c r="AF60" s="42"/>
      <c r="AG60" s="42"/>
      <c r="AH60" s="42"/>
      <c r="AI60" s="7"/>
    </row>
    <row r="61" spans="1:35" s="6" customFormat="1" ht="14.25">
      <c r="A61" s="10"/>
      <c r="B61" s="11" t="s">
        <v>2111</v>
      </c>
      <c r="C61" s="12" t="s">
        <v>2059</v>
      </c>
      <c r="D61" s="15" t="s">
        <v>2111</v>
      </c>
      <c r="E61" s="15" t="s">
        <v>3263</v>
      </c>
      <c r="F61" s="2" t="s">
        <v>3260</v>
      </c>
      <c r="G61" s="2" t="s">
        <v>3264</v>
      </c>
      <c r="H61" s="15" t="s">
        <v>3162</v>
      </c>
      <c r="I61" s="3">
        <v>600.37</v>
      </c>
      <c r="J61" s="3">
        <f t="shared" si="0"/>
        <v>554.15153846153839</v>
      </c>
      <c r="K61" s="3">
        <v>93.11</v>
      </c>
      <c r="L61" s="3">
        <f t="shared" si="1"/>
        <v>79.581196581196579</v>
      </c>
      <c r="M61" s="3">
        <v>29.11</v>
      </c>
      <c r="N61" s="3">
        <f t="shared" si="2"/>
        <v>24.880341880341881</v>
      </c>
      <c r="O61" s="3">
        <v>78.3</v>
      </c>
      <c r="P61" s="3"/>
      <c r="Q61" s="3">
        <f t="shared" si="3"/>
        <v>0</v>
      </c>
      <c r="R61" s="3">
        <f t="shared" si="4"/>
        <v>205</v>
      </c>
      <c r="S61" s="3">
        <f t="shared" si="5"/>
        <v>194.85</v>
      </c>
      <c r="T61" s="3">
        <f t="shared" si="6"/>
        <v>166.39</v>
      </c>
      <c r="U61" s="3">
        <v>0</v>
      </c>
      <c r="V61" s="3">
        <v>2.5</v>
      </c>
      <c r="W61" s="3"/>
      <c r="X61" s="42"/>
      <c r="Y61" s="42"/>
      <c r="Z61" s="42"/>
      <c r="AA61" s="42">
        <v>218.93</v>
      </c>
      <c r="AB61" s="42">
        <v>218.93</v>
      </c>
      <c r="AC61" s="42"/>
      <c r="AD61" s="42"/>
      <c r="AE61" s="42"/>
      <c r="AF61" s="42"/>
      <c r="AG61" s="42"/>
      <c r="AH61" s="42"/>
      <c r="AI61" s="7"/>
    </row>
    <row r="62" spans="1:35" s="6" customFormat="1" ht="14.25">
      <c r="A62" s="10"/>
      <c r="B62" s="11" t="s">
        <v>2112</v>
      </c>
      <c r="C62" s="12" t="s">
        <v>2059</v>
      </c>
      <c r="D62" s="15" t="s">
        <v>18</v>
      </c>
      <c r="E62" s="15" t="s">
        <v>3265</v>
      </c>
      <c r="F62" s="2" t="s">
        <v>3266</v>
      </c>
      <c r="G62" s="2" t="s">
        <v>3267</v>
      </c>
      <c r="H62" s="15" t="s">
        <v>3162</v>
      </c>
      <c r="I62" s="3">
        <v>437.29999999999995</v>
      </c>
      <c r="J62" s="3">
        <f t="shared" si="0"/>
        <v>406.34102564102568</v>
      </c>
      <c r="K62" s="3">
        <v>92.99</v>
      </c>
      <c r="L62" s="3">
        <f t="shared" si="1"/>
        <v>79.478632478632477</v>
      </c>
      <c r="M62" s="3">
        <v>9.5500000000000007</v>
      </c>
      <c r="N62" s="3">
        <f t="shared" si="2"/>
        <v>8.1623931623931636</v>
      </c>
      <c r="O62" s="3">
        <v>19.86</v>
      </c>
      <c r="P62" s="3"/>
      <c r="Q62" s="3">
        <f t="shared" si="3"/>
        <v>0</v>
      </c>
      <c r="R62" s="3">
        <f t="shared" si="4"/>
        <v>205</v>
      </c>
      <c r="S62" s="3">
        <f t="shared" si="5"/>
        <v>109.9</v>
      </c>
      <c r="T62" s="3">
        <f t="shared" si="6"/>
        <v>93.84</v>
      </c>
      <c r="U62" s="3">
        <v>0</v>
      </c>
      <c r="V62" s="3">
        <v>2.5</v>
      </c>
      <c r="W62" s="3"/>
      <c r="X62" s="42"/>
      <c r="Y62" s="42"/>
      <c r="Z62" s="42"/>
      <c r="AA62" s="42">
        <v>123.48</v>
      </c>
      <c r="AB62" s="42">
        <v>123.48</v>
      </c>
      <c r="AC62" s="42"/>
      <c r="AD62" s="42"/>
      <c r="AE62" s="42"/>
      <c r="AF62" s="42"/>
      <c r="AG62" s="42"/>
      <c r="AH62" s="42"/>
      <c r="AI62" s="7"/>
    </row>
    <row r="63" spans="1:35" s="6" customFormat="1" ht="14.25">
      <c r="A63" s="10"/>
      <c r="B63" s="11" t="s">
        <v>2113</v>
      </c>
      <c r="C63" s="12" t="s">
        <v>2059</v>
      </c>
      <c r="D63" s="15" t="s">
        <v>2113</v>
      </c>
      <c r="E63" s="15" t="s">
        <v>3132</v>
      </c>
      <c r="F63" s="2" t="s">
        <v>3266</v>
      </c>
      <c r="G63" s="2" t="s">
        <v>3261</v>
      </c>
      <c r="H63" s="15" t="s">
        <v>3162</v>
      </c>
      <c r="I63" s="3">
        <v>514.47</v>
      </c>
      <c r="J63" s="3">
        <f t="shared" si="0"/>
        <v>473.68675213675215</v>
      </c>
      <c r="K63" s="3">
        <v>139.28</v>
      </c>
      <c r="L63" s="3">
        <f t="shared" si="1"/>
        <v>119.04273504273505</v>
      </c>
      <c r="M63" s="3">
        <v>14.15</v>
      </c>
      <c r="N63" s="3">
        <f t="shared" si="2"/>
        <v>12.094017094017095</v>
      </c>
      <c r="O63" s="3">
        <v>29.44</v>
      </c>
      <c r="P63" s="3"/>
      <c r="Q63" s="3">
        <f t="shared" si="3"/>
        <v>0</v>
      </c>
      <c r="R63" s="3">
        <f t="shared" si="4"/>
        <v>205</v>
      </c>
      <c r="S63" s="3">
        <f t="shared" si="5"/>
        <v>126.6</v>
      </c>
      <c r="T63" s="3">
        <f t="shared" si="6"/>
        <v>108.11</v>
      </c>
      <c r="U63" s="3">
        <v>0</v>
      </c>
      <c r="V63" s="3">
        <v>2.5</v>
      </c>
      <c r="W63" s="3"/>
      <c r="X63" s="42"/>
      <c r="Y63" s="42"/>
      <c r="Z63" s="42"/>
      <c r="AA63" s="42">
        <v>142.25</v>
      </c>
      <c r="AB63" s="42">
        <v>142.25</v>
      </c>
      <c r="AC63" s="42"/>
      <c r="AD63" s="42"/>
      <c r="AE63" s="42"/>
      <c r="AF63" s="42"/>
      <c r="AG63" s="42"/>
      <c r="AH63" s="42"/>
      <c r="AI63" s="7"/>
    </row>
    <row r="64" spans="1:35" s="6" customFormat="1" ht="14.25">
      <c r="A64" s="10"/>
      <c r="B64" s="11" t="s">
        <v>2114</v>
      </c>
      <c r="C64" s="12" t="s">
        <v>2059</v>
      </c>
      <c r="D64" s="15" t="s">
        <v>19</v>
      </c>
      <c r="E64" s="15" t="s">
        <v>3268</v>
      </c>
      <c r="F64" s="2" t="s">
        <v>3269</v>
      </c>
      <c r="G64" s="2" t="s">
        <v>3270</v>
      </c>
      <c r="H64" s="15" t="s">
        <v>3162</v>
      </c>
      <c r="I64" s="3">
        <v>1308.94</v>
      </c>
      <c r="J64" s="3">
        <f t="shared" si="0"/>
        <v>1176.5436752136752</v>
      </c>
      <c r="K64" s="3">
        <v>384.25</v>
      </c>
      <c r="L64" s="3">
        <f t="shared" si="1"/>
        <v>328.41880341880346</v>
      </c>
      <c r="M64" s="3">
        <v>98.04</v>
      </c>
      <c r="N64" s="3">
        <f t="shared" si="2"/>
        <v>83.79487179487181</v>
      </c>
      <c r="O64" s="3">
        <v>188.25</v>
      </c>
      <c r="P64" s="3"/>
      <c r="Q64" s="3">
        <f t="shared" si="3"/>
        <v>0</v>
      </c>
      <c r="R64" s="3">
        <f t="shared" si="4"/>
        <v>205</v>
      </c>
      <c r="S64" s="3">
        <f t="shared" si="5"/>
        <v>433.4</v>
      </c>
      <c r="T64" s="3">
        <f t="shared" si="6"/>
        <v>371.08</v>
      </c>
      <c r="U64" s="3">
        <v>0</v>
      </c>
      <c r="V64" s="3">
        <v>2.5</v>
      </c>
      <c r="W64" s="3"/>
      <c r="X64" s="42"/>
      <c r="Y64" s="42">
        <v>34</v>
      </c>
      <c r="Z64" s="42">
        <v>34</v>
      </c>
      <c r="AA64" s="42">
        <v>142</v>
      </c>
      <c r="AB64" s="42">
        <v>142</v>
      </c>
      <c r="AC64" s="42"/>
      <c r="AD64" s="42"/>
      <c r="AE64" s="42"/>
      <c r="AF64" s="42"/>
      <c r="AG64" s="42"/>
      <c r="AH64" s="42"/>
      <c r="AI64" s="7"/>
    </row>
    <row r="65" spans="1:35" s="6" customFormat="1" ht="14.25">
      <c r="A65" s="10"/>
      <c r="B65" s="11" t="s">
        <v>2115</v>
      </c>
      <c r="C65" s="12" t="s">
        <v>2059</v>
      </c>
      <c r="D65" s="15" t="s">
        <v>20</v>
      </c>
      <c r="E65" s="15" t="s">
        <v>3271</v>
      </c>
      <c r="F65" s="2" t="s">
        <v>3272</v>
      </c>
      <c r="G65" s="2" t="s">
        <v>3273</v>
      </c>
      <c r="H65" s="15" t="s">
        <v>3162</v>
      </c>
      <c r="I65" s="3">
        <v>454.1</v>
      </c>
      <c r="J65" s="3">
        <f t="shared" si="0"/>
        <v>420.98478632478634</v>
      </c>
      <c r="K65" s="3">
        <v>113.9</v>
      </c>
      <c r="L65" s="3">
        <f t="shared" si="1"/>
        <v>97.350427350427367</v>
      </c>
      <c r="M65" s="3">
        <v>3.48</v>
      </c>
      <c r="N65" s="3">
        <f t="shared" si="2"/>
        <v>2.9743589743589745</v>
      </c>
      <c r="O65" s="3">
        <v>21.82</v>
      </c>
      <c r="P65" s="3"/>
      <c r="Q65" s="3">
        <f t="shared" si="3"/>
        <v>0</v>
      </c>
      <c r="R65" s="3">
        <f t="shared" si="4"/>
        <v>205</v>
      </c>
      <c r="S65" s="3">
        <f t="shared" si="5"/>
        <v>109.9</v>
      </c>
      <c r="T65" s="3">
        <f t="shared" si="6"/>
        <v>93.84</v>
      </c>
      <c r="U65" s="3">
        <v>0</v>
      </c>
      <c r="V65" s="3">
        <v>2.5</v>
      </c>
      <c r="W65" s="3"/>
      <c r="X65" s="42"/>
      <c r="Y65" s="42"/>
      <c r="Z65" s="42"/>
      <c r="AA65" s="42">
        <v>123.48</v>
      </c>
      <c r="AB65" s="42">
        <v>123.48</v>
      </c>
      <c r="AC65" s="42"/>
      <c r="AD65" s="42"/>
      <c r="AE65" s="42"/>
      <c r="AF65" s="42"/>
      <c r="AG65" s="42"/>
      <c r="AH65" s="42"/>
      <c r="AI65" s="7"/>
    </row>
    <row r="66" spans="1:35" s="6" customFormat="1" ht="14.25">
      <c r="A66" s="10"/>
      <c r="B66" s="11" t="s">
        <v>2116</v>
      </c>
      <c r="C66" s="12" t="s">
        <v>2059</v>
      </c>
      <c r="D66" s="15" t="s">
        <v>2116</v>
      </c>
      <c r="E66" s="15" t="s">
        <v>3274</v>
      </c>
      <c r="F66" s="2" t="s">
        <v>3272</v>
      </c>
      <c r="G66" s="2" t="s">
        <v>3275</v>
      </c>
      <c r="H66" s="15" t="s">
        <v>3162</v>
      </c>
      <c r="I66" s="3">
        <v>529.86</v>
      </c>
      <c r="J66" s="3">
        <f t="shared" si="0"/>
        <v>486.2632478632479</v>
      </c>
      <c r="K66" s="3">
        <v>133.81</v>
      </c>
      <c r="L66" s="3">
        <f t="shared" si="1"/>
        <v>114.36752136752138</v>
      </c>
      <c r="M66" s="3">
        <v>4.09</v>
      </c>
      <c r="N66" s="3">
        <f t="shared" si="2"/>
        <v>3.4957264957264957</v>
      </c>
      <c r="O66" s="3">
        <v>25.63</v>
      </c>
      <c r="P66" s="3"/>
      <c r="Q66" s="3">
        <f t="shared" si="3"/>
        <v>0</v>
      </c>
      <c r="R66" s="3">
        <f t="shared" si="4"/>
        <v>205</v>
      </c>
      <c r="S66" s="3">
        <f t="shared" si="5"/>
        <v>161.33000000000001</v>
      </c>
      <c r="T66" s="3">
        <f t="shared" si="6"/>
        <v>137.77000000000001</v>
      </c>
      <c r="U66" s="3">
        <v>0</v>
      </c>
      <c r="V66" s="3">
        <v>2.5</v>
      </c>
      <c r="W66" s="3"/>
      <c r="X66" s="42"/>
      <c r="Y66" s="42"/>
      <c r="Z66" s="42"/>
      <c r="AA66" s="42">
        <v>181.27</v>
      </c>
      <c r="AB66" s="42">
        <v>181.27</v>
      </c>
      <c r="AC66" s="42"/>
      <c r="AD66" s="42"/>
      <c r="AE66" s="42"/>
      <c r="AF66" s="42"/>
      <c r="AG66" s="42"/>
      <c r="AH66" s="42"/>
      <c r="AI66" s="7"/>
    </row>
    <row r="67" spans="1:35" s="6" customFormat="1" ht="14.25">
      <c r="A67" s="10"/>
      <c r="B67" s="11" t="s">
        <v>2117</v>
      </c>
      <c r="C67" s="12" t="s">
        <v>2059</v>
      </c>
      <c r="D67" s="15" t="s">
        <v>2117</v>
      </c>
      <c r="E67" s="15" t="s">
        <v>3276</v>
      </c>
      <c r="F67" s="2" t="s">
        <v>3272</v>
      </c>
      <c r="G67" s="2" t="s">
        <v>3261</v>
      </c>
      <c r="H67" s="15" t="s">
        <v>3162</v>
      </c>
      <c r="I67" s="3">
        <v>670.96</v>
      </c>
      <c r="J67" s="3">
        <f t="shared" si="0"/>
        <v>608.88461538461547</v>
      </c>
      <c r="K67" s="3">
        <v>208.2</v>
      </c>
      <c r="L67" s="3">
        <f t="shared" si="1"/>
        <v>177.94871794871796</v>
      </c>
      <c r="M67" s="3">
        <v>6.36</v>
      </c>
      <c r="N67" s="3">
        <f t="shared" si="2"/>
        <v>5.4358974358974361</v>
      </c>
      <c r="O67" s="3">
        <v>39.89</v>
      </c>
      <c r="P67" s="3"/>
      <c r="Q67" s="3">
        <f t="shared" si="3"/>
        <v>0</v>
      </c>
      <c r="R67" s="3">
        <f t="shared" si="4"/>
        <v>205</v>
      </c>
      <c r="S67" s="3">
        <f t="shared" si="5"/>
        <v>211.51</v>
      </c>
      <c r="T67" s="3">
        <f t="shared" si="6"/>
        <v>180.61</v>
      </c>
      <c r="U67" s="3">
        <v>0</v>
      </c>
      <c r="V67" s="3">
        <v>2.5</v>
      </c>
      <c r="W67" s="3"/>
      <c r="X67" s="42"/>
      <c r="Y67" s="42"/>
      <c r="Z67" s="42"/>
      <c r="AA67" s="42">
        <v>237.65</v>
      </c>
      <c r="AB67" s="42">
        <v>237.65</v>
      </c>
      <c r="AC67" s="42"/>
      <c r="AD67" s="42"/>
      <c r="AE67" s="42"/>
      <c r="AF67" s="42"/>
      <c r="AG67" s="42"/>
      <c r="AH67" s="42"/>
      <c r="AI67" s="7"/>
    </row>
    <row r="68" spans="1:35" s="6" customFormat="1" ht="14.25">
      <c r="A68" s="10"/>
      <c r="B68" s="11" t="s">
        <v>2118</v>
      </c>
      <c r="C68" s="12" t="s">
        <v>2059</v>
      </c>
      <c r="D68" s="15" t="s">
        <v>21</v>
      </c>
      <c r="E68" s="15" t="s">
        <v>3277</v>
      </c>
      <c r="F68" s="2" t="s">
        <v>3278</v>
      </c>
      <c r="G68" s="2" t="s">
        <v>3273</v>
      </c>
      <c r="H68" s="15" t="s">
        <v>3162</v>
      </c>
      <c r="I68" s="3">
        <v>948.61</v>
      </c>
      <c r="J68" s="3">
        <f t="shared" si="0"/>
        <v>850.13564102564101</v>
      </c>
      <c r="K68" s="3">
        <v>87.82</v>
      </c>
      <c r="L68" s="3">
        <f t="shared" si="1"/>
        <v>75.059829059829056</v>
      </c>
      <c r="M68" s="3">
        <v>21.02</v>
      </c>
      <c r="N68" s="3">
        <f t="shared" si="2"/>
        <v>17.965811965811966</v>
      </c>
      <c r="O68" s="3">
        <v>57.81</v>
      </c>
      <c r="P68" s="3"/>
      <c r="Q68" s="3">
        <f t="shared" si="3"/>
        <v>0</v>
      </c>
      <c r="R68" s="3">
        <f t="shared" si="4"/>
        <v>205</v>
      </c>
      <c r="S68" s="3">
        <f t="shared" si="5"/>
        <v>576.96</v>
      </c>
      <c r="T68" s="3">
        <f t="shared" si="6"/>
        <v>494.3</v>
      </c>
      <c r="U68" s="3">
        <v>0</v>
      </c>
      <c r="V68" s="3">
        <v>2.5</v>
      </c>
      <c r="W68" s="3">
        <v>47.4</v>
      </c>
      <c r="X68" s="42">
        <v>47.4</v>
      </c>
      <c r="Y68" s="42"/>
      <c r="Z68" s="42"/>
      <c r="AA68" s="42">
        <v>81.599999999999994</v>
      </c>
      <c r="AB68" s="42">
        <v>81.599999999999994</v>
      </c>
      <c r="AC68" s="42"/>
      <c r="AD68" s="42"/>
      <c r="AE68" s="42"/>
      <c r="AF68" s="42"/>
      <c r="AG68" s="42"/>
      <c r="AH68" s="42"/>
      <c r="AI68" s="7"/>
    </row>
    <row r="69" spans="1:35" s="6" customFormat="1" ht="14.25">
      <c r="A69" s="10"/>
      <c r="B69" s="11" t="s">
        <v>2119</v>
      </c>
      <c r="C69" s="12" t="s">
        <v>2059</v>
      </c>
      <c r="D69" s="15" t="s">
        <v>2119</v>
      </c>
      <c r="E69" s="15" t="s">
        <v>3133</v>
      </c>
      <c r="F69" s="2" t="s">
        <v>3278</v>
      </c>
      <c r="G69" s="2" t="s">
        <v>3279</v>
      </c>
      <c r="H69" s="15" t="s">
        <v>3162</v>
      </c>
      <c r="I69" s="3">
        <v>878.13</v>
      </c>
      <c r="J69" s="3">
        <f t="shared" ref="J69:J132" si="7">L69+N69+O69+Q69+R69+T69+U69</f>
        <v>793.73247863247866</v>
      </c>
      <c r="K69" s="3">
        <v>131.82</v>
      </c>
      <c r="L69" s="3">
        <f t="shared" ref="L69:L132" si="8">K69/1.17</f>
        <v>112.66666666666667</v>
      </c>
      <c r="M69" s="3">
        <v>31.55</v>
      </c>
      <c r="N69" s="3">
        <f t="shared" ref="N69:N132" si="9">M69/1.17</f>
        <v>26.965811965811969</v>
      </c>
      <c r="O69" s="3">
        <v>86.77</v>
      </c>
      <c r="P69" s="3"/>
      <c r="Q69" s="3">
        <f t="shared" ref="Q69:Q132" si="10">P69/1.066</f>
        <v>0</v>
      </c>
      <c r="R69" s="3">
        <f t="shared" ref="R69:R132" si="11">IF(ROUND($V$3*V69,2)=0,"",ROUND($V$3*V69,2))</f>
        <v>205</v>
      </c>
      <c r="S69" s="3">
        <f t="shared" si="5"/>
        <v>422.99</v>
      </c>
      <c r="T69" s="3">
        <f t="shared" ref="T69:T132" si="12">IF(ROUND((U69*$U$3+X69*$X$3+Z69*$Z$3+AB69*$AB$3+AD69*$AD$3+AF69*$AF$3+AH69*$AH$3),2)=0,"",ROUND((U69*$U$3+X69*$X$3+Z69*$Z$3+AB69*$AB$3+AD69*$AD$3+AF69*$AF$3+AH69*$AH$3),2))</f>
        <v>362.33</v>
      </c>
      <c r="U69" s="3">
        <v>0</v>
      </c>
      <c r="V69" s="3">
        <v>2.5</v>
      </c>
      <c r="W69" s="3"/>
      <c r="X69" s="42"/>
      <c r="Y69" s="42">
        <v>38.799999999999997</v>
      </c>
      <c r="Z69" s="42">
        <v>38.799999999999997</v>
      </c>
      <c r="AA69" s="42">
        <v>81.599999999999994</v>
      </c>
      <c r="AB69" s="42">
        <v>81.599999999999994</v>
      </c>
      <c r="AC69" s="42"/>
      <c r="AD69" s="42"/>
      <c r="AE69" s="42"/>
      <c r="AF69" s="42"/>
      <c r="AG69" s="42"/>
      <c r="AH69" s="42"/>
      <c r="AI69" s="7"/>
    </row>
    <row r="70" spans="1:35" s="6" customFormat="1" ht="14.25">
      <c r="A70" s="10"/>
      <c r="B70" s="11" t="s">
        <v>2120</v>
      </c>
      <c r="C70" s="12" t="s">
        <v>2059</v>
      </c>
      <c r="D70" s="15" t="s">
        <v>2120</v>
      </c>
      <c r="E70" s="15" t="s">
        <v>3280</v>
      </c>
      <c r="F70" s="2" t="s">
        <v>3278</v>
      </c>
      <c r="G70" s="2" t="s">
        <v>3281</v>
      </c>
      <c r="H70" s="15" t="s">
        <v>3162</v>
      </c>
      <c r="I70" s="3">
        <v>1294.01</v>
      </c>
      <c r="J70" s="3">
        <f t="shared" si="7"/>
        <v>1154.0435042735044</v>
      </c>
      <c r="K70" s="3">
        <v>173.96</v>
      </c>
      <c r="L70" s="3">
        <f t="shared" si="8"/>
        <v>148.68376068376071</v>
      </c>
      <c r="M70" s="3">
        <v>41.64</v>
      </c>
      <c r="N70" s="3">
        <f t="shared" si="9"/>
        <v>35.589743589743591</v>
      </c>
      <c r="O70" s="3">
        <v>114.51</v>
      </c>
      <c r="P70" s="3"/>
      <c r="Q70" s="3">
        <f t="shared" si="10"/>
        <v>0</v>
      </c>
      <c r="R70" s="3">
        <f t="shared" si="11"/>
        <v>205</v>
      </c>
      <c r="S70" s="3">
        <f t="shared" ref="S70:S133" si="13">IF(ROUND((W70*$W$3+Y70*$Y$3+AA70*$AA$3+AC70*$AC$3+AE70*$AE$3+AG70*$AG$3),2)=0,"",ROUND((W70*$W$3+Y70*$Y$3+AA70*$AA$3+AC70*$AC$3+AE70*$AE$3+AG70*$AG$3),2))</f>
        <v>758.9</v>
      </c>
      <c r="T70" s="3">
        <f t="shared" si="12"/>
        <v>650.26</v>
      </c>
      <c r="U70" s="3">
        <v>0</v>
      </c>
      <c r="V70" s="3">
        <v>2.5</v>
      </c>
      <c r="W70" s="3"/>
      <c r="X70" s="42"/>
      <c r="Y70" s="42">
        <v>76</v>
      </c>
      <c r="Z70" s="42">
        <v>76</v>
      </c>
      <c r="AA70" s="42">
        <v>81.599999999999994</v>
      </c>
      <c r="AB70" s="42">
        <v>81.599999999999994</v>
      </c>
      <c r="AC70" s="42"/>
      <c r="AD70" s="42"/>
      <c r="AE70" s="42"/>
      <c r="AF70" s="42"/>
      <c r="AG70" s="42"/>
      <c r="AH70" s="42"/>
      <c r="AI70" s="7"/>
    </row>
    <row r="71" spans="1:35" s="6" customFormat="1" ht="14.25">
      <c r="A71" s="10"/>
      <c r="B71" s="28" t="s">
        <v>2084</v>
      </c>
      <c r="C71" s="12" t="s">
        <v>2059</v>
      </c>
      <c r="D71" s="62" t="s">
        <v>9</v>
      </c>
      <c r="E71" s="15" t="s">
        <v>3282</v>
      </c>
      <c r="F71" s="2" t="s">
        <v>3283</v>
      </c>
      <c r="G71" s="2" t="s">
        <v>3284</v>
      </c>
      <c r="H71" s="15" t="s">
        <v>3162</v>
      </c>
      <c r="I71" s="3">
        <v>3867.11</v>
      </c>
      <c r="J71" s="3">
        <f t="shared" si="7"/>
        <v>3365.2290598290601</v>
      </c>
      <c r="K71" s="3">
        <v>2226.63</v>
      </c>
      <c r="L71" s="3">
        <f t="shared" si="8"/>
        <v>1903.1025641025642</v>
      </c>
      <c r="M71" s="3">
        <v>89.77</v>
      </c>
      <c r="N71" s="3">
        <f t="shared" si="9"/>
        <v>76.726495726495727</v>
      </c>
      <c r="O71" s="3">
        <v>188.52</v>
      </c>
      <c r="P71" s="3"/>
      <c r="Q71" s="3">
        <f t="shared" si="10"/>
        <v>0</v>
      </c>
      <c r="R71" s="3">
        <f t="shared" si="11"/>
        <v>205</v>
      </c>
      <c r="S71" s="3">
        <f t="shared" si="13"/>
        <v>1157.19</v>
      </c>
      <c r="T71" s="3">
        <f t="shared" si="12"/>
        <v>991.88</v>
      </c>
      <c r="U71" s="3">
        <v>0</v>
      </c>
      <c r="V71" s="3">
        <v>2.5</v>
      </c>
      <c r="W71" s="3"/>
      <c r="X71" s="42"/>
      <c r="Y71" s="42">
        <v>128.15</v>
      </c>
      <c r="Z71" s="42">
        <v>128.15</v>
      </c>
      <c r="AA71" s="42"/>
      <c r="AB71" s="42"/>
      <c r="AC71" s="42"/>
      <c r="AD71" s="42"/>
      <c r="AE71" s="42"/>
      <c r="AF71" s="42"/>
      <c r="AG71" s="42"/>
      <c r="AH71" s="42"/>
      <c r="AI71" s="7"/>
    </row>
    <row r="72" spans="1:35" s="6" customFormat="1" ht="14.25">
      <c r="A72" s="10"/>
      <c r="B72" s="28" t="s">
        <v>2084</v>
      </c>
      <c r="C72" s="12" t="s">
        <v>2059</v>
      </c>
      <c r="D72" s="62" t="s">
        <v>9</v>
      </c>
      <c r="E72" s="15" t="s">
        <v>3285</v>
      </c>
      <c r="F72" s="2" t="s">
        <v>3283</v>
      </c>
      <c r="G72" s="2" t="s">
        <v>3286</v>
      </c>
      <c r="H72" s="15" t="s">
        <v>3162</v>
      </c>
      <c r="I72" s="3">
        <v>3616.63</v>
      </c>
      <c r="J72" s="3">
        <f t="shared" si="7"/>
        <v>3148.4047008547013</v>
      </c>
      <c r="K72" s="3">
        <v>2003.97</v>
      </c>
      <c r="L72" s="3">
        <f t="shared" si="8"/>
        <v>1712.7948717948718</v>
      </c>
      <c r="M72" s="3">
        <v>80.8</v>
      </c>
      <c r="N72" s="3">
        <f t="shared" si="9"/>
        <v>69.059829059829056</v>
      </c>
      <c r="O72" s="3">
        <v>169.67</v>
      </c>
      <c r="P72" s="3"/>
      <c r="Q72" s="3">
        <f t="shared" si="10"/>
        <v>0</v>
      </c>
      <c r="R72" s="3">
        <f t="shared" si="11"/>
        <v>205</v>
      </c>
      <c r="S72" s="3">
        <f t="shared" si="13"/>
        <v>1157.19</v>
      </c>
      <c r="T72" s="3">
        <f t="shared" si="12"/>
        <v>991.88</v>
      </c>
      <c r="U72" s="3">
        <v>0</v>
      </c>
      <c r="V72" s="3">
        <v>2.5</v>
      </c>
      <c r="W72" s="3"/>
      <c r="X72" s="42"/>
      <c r="Y72" s="42">
        <v>128.15</v>
      </c>
      <c r="Z72" s="42">
        <v>128.15</v>
      </c>
      <c r="AA72" s="42"/>
      <c r="AB72" s="42"/>
      <c r="AC72" s="42"/>
      <c r="AD72" s="42"/>
      <c r="AE72" s="42"/>
      <c r="AF72" s="42"/>
      <c r="AG72" s="42"/>
      <c r="AH72" s="42"/>
      <c r="AI72" s="7"/>
    </row>
    <row r="73" spans="1:35" s="6" customFormat="1" ht="14.25">
      <c r="A73" s="10"/>
      <c r="B73" s="11" t="s">
        <v>2121</v>
      </c>
      <c r="C73" s="12" t="s">
        <v>2059</v>
      </c>
      <c r="D73" s="15" t="s">
        <v>22</v>
      </c>
      <c r="E73" s="15" t="s">
        <v>3287</v>
      </c>
      <c r="F73" s="2" t="s">
        <v>3288</v>
      </c>
      <c r="G73" s="2" t="s">
        <v>3289</v>
      </c>
      <c r="H73" s="15" t="s">
        <v>3162</v>
      </c>
      <c r="I73" s="3">
        <v>772.89</v>
      </c>
      <c r="J73" s="3">
        <f t="shared" si="7"/>
        <v>699.14008547008552</v>
      </c>
      <c r="K73" s="3">
        <v>157.87</v>
      </c>
      <c r="L73" s="3">
        <f t="shared" si="8"/>
        <v>134.93162393162393</v>
      </c>
      <c r="M73" s="3">
        <v>15.84</v>
      </c>
      <c r="N73" s="3">
        <f t="shared" si="9"/>
        <v>13.538461538461538</v>
      </c>
      <c r="O73" s="3">
        <v>54.65</v>
      </c>
      <c r="P73" s="3"/>
      <c r="Q73" s="3">
        <f t="shared" si="10"/>
        <v>0</v>
      </c>
      <c r="R73" s="3">
        <f t="shared" si="11"/>
        <v>205</v>
      </c>
      <c r="S73" s="3">
        <f t="shared" si="13"/>
        <v>339.53</v>
      </c>
      <c r="T73" s="3">
        <f t="shared" si="12"/>
        <v>291.02</v>
      </c>
      <c r="U73" s="3">
        <v>0</v>
      </c>
      <c r="V73" s="3">
        <v>2.5</v>
      </c>
      <c r="W73" s="3"/>
      <c r="X73" s="42"/>
      <c r="Y73" s="42">
        <v>37.6</v>
      </c>
      <c r="Z73" s="42">
        <v>37.6</v>
      </c>
      <c r="AA73" s="42"/>
      <c r="AB73" s="42"/>
      <c r="AC73" s="42"/>
      <c r="AD73" s="42"/>
      <c r="AE73" s="42"/>
      <c r="AF73" s="42"/>
      <c r="AG73" s="42"/>
      <c r="AH73" s="42"/>
      <c r="AI73" s="7"/>
    </row>
    <row r="74" spans="1:35" s="6" customFormat="1" ht="14.25">
      <c r="A74" s="10"/>
      <c r="B74" s="11" t="s">
        <v>2122</v>
      </c>
      <c r="C74" s="12" t="s">
        <v>2059</v>
      </c>
      <c r="D74" s="15" t="s">
        <v>23</v>
      </c>
      <c r="E74" s="15" t="s">
        <v>3290</v>
      </c>
      <c r="F74" s="2" t="s">
        <v>3291</v>
      </c>
      <c r="G74" s="2" t="s">
        <v>3292</v>
      </c>
      <c r="H74" s="15" t="s">
        <v>3162</v>
      </c>
      <c r="I74" s="3">
        <v>2055.17</v>
      </c>
      <c r="J74" s="3">
        <f t="shared" si="7"/>
        <v>1831.6799145299146</v>
      </c>
      <c r="K74" s="3">
        <v>853.8</v>
      </c>
      <c r="L74" s="3">
        <f t="shared" si="8"/>
        <v>729.74358974358972</v>
      </c>
      <c r="M74" s="3">
        <v>169.4</v>
      </c>
      <c r="N74" s="3">
        <f t="shared" si="9"/>
        <v>144.7863247863248</v>
      </c>
      <c r="O74" s="3">
        <v>303.23</v>
      </c>
      <c r="P74" s="3"/>
      <c r="Q74" s="3">
        <f t="shared" si="10"/>
        <v>0</v>
      </c>
      <c r="R74" s="3">
        <f t="shared" si="11"/>
        <v>205</v>
      </c>
      <c r="S74" s="3">
        <f t="shared" si="13"/>
        <v>523.74</v>
      </c>
      <c r="T74" s="3">
        <f t="shared" si="12"/>
        <v>448.92</v>
      </c>
      <c r="U74" s="3">
        <v>0</v>
      </c>
      <c r="V74" s="3">
        <v>2.5</v>
      </c>
      <c r="W74" s="3"/>
      <c r="X74" s="42"/>
      <c r="Y74" s="42">
        <v>58</v>
      </c>
      <c r="Z74" s="42">
        <v>58</v>
      </c>
      <c r="AA74" s="42"/>
      <c r="AB74" s="42"/>
      <c r="AC74" s="42"/>
      <c r="AD74" s="42"/>
      <c r="AE74" s="42"/>
      <c r="AF74" s="42"/>
      <c r="AG74" s="42"/>
      <c r="AH74" s="42"/>
      <c r="AI74" s="7"/>
    </row>
    <row r="75" spans="1:35" s="6" customFormat="1" ht="22.5" customHeight="1">
      <c r="A75" s="29"/>
      <c r="B75" s="11" t="s">
        <v>2123</v>
      </c>
      <c r="C75" s="12" t="s">
        <v>2058</v>
      </c>
      <c r="D75" s="15" t="s">
        <v>24</v>
      </c>
      <c r="E75" s="15" t="s">
        <v>3293</v>
      </c>
      <c r="F75" s="2" t="s">
        <v>3294</v>
      </c>
      <c r="G75" s="2" t="s">
        <v>3295</v>
      </c>
      <c r="H75" s="15" t="s">
        <v>3162</v>
      </c>
      <c r="I75" s="3">
        <v>564.29999999999995</v>
      </c>
      <c r="J75" s="3">
        <f t="shared" si="7"/>
        <v>516.40162393162393</v>
      </c>
      <c r="K75" s="3">
        <v>144.37</v>
      </c>
      <c r="L75" s="3">
        <f t="shared" si="8"/>
        <v>123.3931623931624</v>
      </c>
      <c r="M75" s="3">
        <v>14.67</v>
      </c>
      <c r="N75" s="3">
        <f t="shared" si="9"/>
        <v>12.538461538461538</v>
      </c>
      <c r="O75" s="3">
        <v>30.52</v>
      </c>
      <c r="P75" s="3"/>
      <c r="Q75" s="3">
        <f t="shared" si="10"/>
        <v>0</v>
      </c>
      <c r="R75" s="3">
        <f t="shared" si="11"/>
        <v>205</v>
      </c>
      <c r="S75" s="3">
        <f t="shared" si="13"/>
        <v>169.74</v>
      </c>
      <c r="T75" s="3">
        <f t="shared" si="12"/>
        <v>144.94999999999999</v>
      </c>
      <c r="U75" s="3">
        <v>0</v>
      </c>
      <c r="V75" s="3">
        <v>2.5</v>
      </c>
      <c r="W75" s="3"/>
      <c r="X75" s="42"/>
      <c r="Y75" s="42"/>
      <c r="Z75" s="42"/>
      <c r="AA75" s="42">
        <v>190.72</v>
      </c>
      <c r="AB75" s="42">
        <v>190.72</v>
      </c>
      <c r="AC75" s="42"/>
      <c r="AD75" s="42"/>
      <c r="AE75" s="42"/>
      <c r="AF75" s="42"/>
      <c r="AG75" s="42"/>
      <c r="AH75" s="42"/>
      <c r="AI75" s="7"/>
    </row>
    <row r="76" spans="1:35" s="6" customFormat="1" ht="14.25">
      <c r="A76" s="10"/>
      <c r="B76" s="28" t="s">
        <v>2084</v>
      </c>
      <c r="C76" s="12" t="s">
        <v>2059</v>
      </c>
      <c r="D76" s="62" t="s">
        <v>9</v>
      </c>
      <c r="E76" s="15" t="s">
        <v>3296</v>
      </c>
      <c r="F76" s="2" t="s">
        <v>3297</v>
      </c>
      <c r="G76" s="2" t="s">
        <v>3298</v>
      </c>
      <c r="H76" s="15" t="s">
        <v>3162</v>
      </c>
      <c r="I76" s="3">
        <v>1294.01</v>
      </c>
      <c r="J76" s="3">
        <f t="shared" si="7"/>
        <v>1154.0435042735044</v>
      </c>
      <c r="K76" s="3">
        <v>173.96</v>
      </c>
      <c r="L76" s="3">
        <f t="shared" si="8"/>
        <v>148.68376068376071</v>
      </c>
      <c r="M76" s="3">
        <v>41.64</v>
      </c>
      <c r="N76" s="3">
        <f t="shared" si="9"/>
        <v>35.589743589743591</v>
      </c>
      <c r="O76" s="3">
        <v>114.51</v>
      </c>
      <c r="P76" s="3"/>
      <c r="Q76" s="3">
        <f t="shared" si="10"/>
        <v>0</v>
      </c>
      <c r="R76" s="3">
        <f t="shared" si="11"/>
        <v>205</v>
      </c>
      <c r="S76" s="3">
        <f t="shared" si="13"/>
        <v>758.9</v>
      </c>
      <c r="T76" s="3">
        <f t="shared" si="12"/>
        <v>650.26</v>
      </c>
      <c r="U76" s="3">
        <v>0</v>
      </c>
      <c r="V76" s="3">
        <v>2.5</v>
      </c>
      <c r="W76" s="3"/>
      <c r="X76" s="42"/>
      <c r="Y76" s="42">
        <v>76</v>
      </c>
      <c r="Z76" s="42">
        <v>76</v>
      </c>
      <c r="AA76" s="42">
        <v>81.599999999999994</v>
      </c>
      <c r="AB76" s="42">
        <v>81.599999999999994</v>
      </c>
      <c r="AC76" s="42"/>
      <c r="AD76" s="42"/>
      <c r="AE76" s="42"/>
      <c r="AF76" s="42"/>
      <c r="AG76" s="42"/>
      <c r="AH76" s="42"/>
      <c r="AI76" s="7"/>
    </row>
    <row r="77" spans="1:35" s="6" customFormat="1" ht="14.25">
      <c r="A77" s="10"/>
      <c r="B77" s="11" t="s">
        <v>2124</v>
      </c>
      <c r="C77" s="12" t="s">
        <v>2059</v>
      </c>
      <c r="D77" s="15" t="s">
        <v>25</v>
      </c>
      <c r="E77" s="15" t="s">
        <v>3299</v>
      </c>
      <c r="F77" s="2" t="s">
        <v>3300</v>
      </c>
      <c r="G77" s="2"/>
      <c r="H77" s="15" t="s">
        <v>3162</v>
      </c>
      <c r="I77" s="3">
        <v>437.03999999999996</v>
      </c>
      <c r="J77" s="3">
        <f t="shared" si="7"/>
        <v>406.52854700854698</v>
      </c>
      <c r="K77" s="3">
        <v>88.56</v>
      </c>
      <c r="L77" s="3">
        <f t="shared" si="8"/>
        <v>75.692307692307693</v>
      </c>
      <c r="M77" s="3">
        <v>10.9</v>
      </c>
      <c r="N77" s="3">
        <f t="shared" si="9"/>
        <v>9.3162393162393169</v>
      </c>
      <c r="O77" s="3">
        <v>22.68</v>
      </c>
      <c r="P77" s="3"/>
      <c r="Q77" s="3">
        <f t="shared" si="10"/>
        <v>0</v>
      </c>
      <c r="R77" s="3">
        <f t="shared" si="11"/>
        <v>205</v>
      </c>
      <c r="S77" s="3">
        <f t="shared" si="13"/>
        <v>109.9</v>
      </c>
      <c r="T77" s="3">
        <f t="shared" si="12"/>
        <v>93.84</v>
      </c>
      <c r="U77" s="3">
        <v>0</v>
      </c>
      <c r="V77" s="3">
        <v>2.5</v>
      </c>
      <c r="W77" s="3"/>
      <c r="X77" s="42"/>
      <c r="Y77" s="42"/>
      <c r="Z77" s="42"/>
      <c r="AA77" s="42">
        <v>123.48</v>
      </c>
      <c r="AB77" s="42">
        <v>123.48</v>
      </c>
      <c r="AC77" s="42"/>
      <c r="AD77" s="42"/>
      <c r="AE77" s="42"/>
      <c r="AF77" s="42"/>
      <c r="AG77" s="42"/>
      <c r="AH77" s="42"/>
      <c r="AI77" s="7"/>
    </row>
    <row r="78" spans="1:35" s="6" customFormat="1" ht="14.25">
      <c r="A78" s="10"/>
      <c r="B78" s="11" t="s">
        <v>2125</v>
      </c>
      <c r="C78" s="12" t="s">
        <v>2059</v>
      </c>
      <c r="D78" s="15" t="s">
        <v>26</v>
      </c>
      <c r="E78" s="15" t="s">
        <v>3301</v>
      </c>
      <c r="F78" s="2" t="s">
        <v>3302</v>
      </c>
      <c r="G78" s="2"/>
      <c r="H78" s="15" t="s">
        <v>3162</v>
      </c>
      <c r="I78" s="3">
        <v>573.84</v>
      </c>
      <c r="J78" s="3">
        <f t="shared" si="7"/>
        <v>522.04393162393171</v>
      </c>
      <c r="K78" s="3">
        <v>188.71</v>
      </c>
      <c r="L78" s="3">
        <f t="shared" si="8"/>
        <v>161.2905982905983</v>
      </c>
      <c r="M78" s="3">
        <v>3.9</v>
      </c>
      <c r="N78" s="3">
        <f t="shared" si="9"/>
        <v>3.3333333333333335</v>
      </c>
      <c r="O78" s="3">
        <v>13.23</v>
      </c>
      <c r="P78" s="3"/>
      <c r="Q78" s="3">
        <f t="shared" si="10"/>
        <v>0</v>
      </c>
      <c r="R78" s="3">
        <f t="shared" si="11"/>
        <v>205</v>
      </c>
      <c r="S78" s="3">
        <f t="shared" si="13"/>
        <v>163</v>
      </c>
      <c r="T78" s="3">
        <f t="shared" si="12"/>
        <v>139.19</v>
      </c>
      <c r="U78" s="3">
        <v>0</v>
      </c>
      <c r="V78" s="3">
        <v>2.5</v>
      </c>
      <c r="W78" s="3"/>
      <c r="X78" s="42"/>
      <c r="Y78" s="42"/>
      <c r="Z78" s="42"/>
      <c r="AA78" s="42">
        <v>183.15</v>
      </c>
      <c r="AB78" s="42">
        <v>183.15</v>
      </c>
      <c r="AC78" s="42"/>
      <c r="AD78" s="42"/>
      <c r="AE78" s="42"/>
      <c r="AF78" s="42"/>
      <c r="AG78" s="42"/>
      <c r="AH78" s="42"/>
      <c r="AI78" s="7"/>
    </row>
    <row r="79" spans="1:35" s="6" customFormat="1" ht="14.25">
      <c r="A79" s="10"/>
      <c r="B79" s="11" t="s">
        <v>2126</v>
      </c>
      <c r="C79" s="12" t="s">
        <v>2059</v>
      </c>
      <c r="D79" s="15" t="s">
        <v>27</v>
      </c>
      <c r="E79" s="15" t="s">
        <v>3303</v>
      </c>
      <c r="F79" s="2" t="s">
        <v>3304</v>
      </c>
      <c r="G79" s="2" t="s">
        <v>3305</v>
      </c>
      <c r="H79" s="15" t="s">
        <v>3162</v>
      </c>
      <c r="I79" s="3">
        <v>870.12000000000012</v>
      </c>
      <c r="J79" s="3">
        <f t="shared" si="7"/>
        <v>787.17581196581204</v>
      </c>
      <c r="K79" s="3">
        <v>359.73</v>
      </c>
      <c r="L79" s="3">
        <f t="shared" si="8"/>
        <v>307.46153846153851</v>
      </c>
      <c r="M79" s="3">
        <v>41.54</v>
      </c>
      <c r="N79" s="3">
        <f t="shared" si="9"/>
        <v>35.504273504273506</v>
      </c>
      <c r="O79" s="3">
        <v>91.38</v>
      </c>
      <c r="P79" s="3"/>
      <c r="Q79" s="3">
        <f t="shared" si="10"/>
        <v>0</v>
      </c>
      <c r="R79" s="3">
        <f t="shared" si="11"/>
        <v>205</v>
      </c>
      <c r="S79" s="3">
        <f t="shared" si="13"/>
        <v>172.47</v>
      </c>
      <c r="T79" s="3">
        <f t="shared" si="12"/>
        <v>147.83000000000001</v>
      </c>
      <c r="U79" s="3">
        <v>0</v>
      </c>
      <c r="V79" s="3">
        <v>2.5</v>
      </c>
      <c r="W79" s="3"/>
      <c r="X79" s="42"/>
      <c r="Y79" s="42">
        <v>19.100000000000001</v>
      </c>
      <c r="Z79" s="42">
        <v>19.100000000000001</v>
      </c>
      <c r="AA79" s="42"/>
      <c r="AB79" s="42"/>
      <c r="AC79" s="42"/>
      <c r="AD79" s="42"/>
      <c r="AE79" s="42"/>
      <c r="AF79" s="42"/>
      <c r="AG79" s="42"/>
      <c r="AH79" s="42"/>
      <c r="AI79" s="7"/>
    </row>
    <row r="80" spans="1:35" s="6" customFormat="1" ht="14.25">
      <c r="A80" s="10"/>
      <c r="B80" s="11" t="s">
        <v>2127</v>
      </c>
      <c r="C80" s="12" t="s">
        <v>2059</v>
      </c>
      <c r="D80" s="15" t="s">
        <v>28</v>
      </c>
      <c r="E80" s="15" t="s">
        <v>3306</v>
      </c>
      <c r="F80" s="2" t="s">
        <v>3307</v>
      </c>
      <c r="G80" s="2" t="s">
        <v>3308</v>
      </c>
      <c r="H80" s="15" t="s">
        <v>3162</v>
      </c>
      <c r="I80" s="3">
        <v>1324.85</v>
      </c>
      <c r="J80" s="3">
        <f t="shared" si="7"/>
        <v>1168.4050427350428</v>
      </c>
      <c r="K80" s="3">
        <v>682.14</v>
      </c>
      <c r="L80" s="3">
        <f t="shared" si="8"/>
        <v>583.02564102564099</v>
      </c>
      <c r="M80" s="3">
        <v>39.44</v>
      </c>
      <c r="N80" s="3">
        <f t="shared" si="9"/>
        <v>33.70940170940171</v>
      </c>
      <c r="O80" s="3">
        <v>37.07</v>
      </c>
      <c r="P80" s="3"/>
      <c r="Q80" s="3">
        <f t="shared" si="10"/>
        <v>0</v>
      </c>
      <c r="R80" s="3">
        <f t="shared" si="11"/>
        <v>205</v>
      </c>
      <c r="S80" s="3">
        <f t="shared" si="13"/>
        <v>361.2</v>
      </c>
      <c r="T80" s="3">
        <f t="shared" si="12"/>
        <v>309.60000000000002</v>
      </c>
      <c r="U80" s="3">
        <v>0</v>
      </c>
      <c r="V80" s="3">
        <v>2.5</v>
      </c>
      <c r="W80" s="3"/>
      <c r="X80" s="42"/>
      <c r="Y80" s="42">
        <v>40</v>
      </c>
      <c r="Z80" s="42">
        <v>40</v>
      </c>
      <c r="AA80" s="42"/>
      <c r="AB80" s="42"/>
      <c r="AC80" s="42"/>
      <c r="AD80" s="42"/>
      <c r="AE80" s="42"/>
      <c r="AF80" s="42"/>
      <c r="AG80" s="42"/>
      <c r="AH80" s="42"/>
      <c r="AI80" s="7"/>
    </row>
    <row r="81" spans="1:35" s="6" customFormat="1" ht="14.25">
      <c r="A81" s="10"/>
      <c r="B81" s="11" t="s">
        <v>2128</v>
      </c>
      <c r="C81" s="12" t="s">
        <v>2059</v>
      </c>
      <c r="D81" s="15" t="s">
        <v>29</v>
      </c>
      <c r="E81" s="15" t="s">
        <v>3309</v>
      </c>
      <c r="F81" s="2" t="s">
        <v>3310</v>
      </c>
      <c r="G81" s="2" t="s">
        <v>3311</v>
      </c>
      <c r="H81" s="15" t="s">
        <v>3162</v>
      </c>
      <c r="I81" s="3">
        <v>384.72</v>
      </c>
      <c r="J81" s="3">
        <f t="shared" si="7"/>
        <v>363.99914529914531</v>
      </c>
      <c r="K81" s="3">
        <v>88.17</v>
      </c>
      <c r="L81" s="3">
        <f t="shared" si="8"/>
        <v>75.358974358974365</v>
      </c>
      <c r="M81" s="3">
        <v>18.649999999999999</v>
      </c>
      <c r="N81" s="3">
        <f t="shared" si="9"/>
        <v>15.94017094017094</v>
      </c>
      <c r="O81" s="3">
        <v>37.299999999999997</v>
      </c>
      <c r="P81" s="3"/>
      <c r="Q81" s="3">
        <f t="shared" si="10"/>
        <v>0</v>
      </c>
      <c r="R81" s="3">
        <f t="shared" si="11"/>
        <v>205</v>
      </c>
      <c r="S81" s="3">
        <f t="shared" si="13"/>
        <v>35.6</v>
      </c>
      <c r="T81" s="3">
        <f t="shared" si="12"/>
        <v>30.4</v>
      </c>
      <c r="U81" s="3">
        <v>0</v>
      </c>
      <c r="V81" s="3">
        <v>2.5</v>
      </c>
      <c r="W81" s="3"/>
      <c r="X81" s="42"/>
      <c r="Y81" s="42"/>
      <c r="Z81" s="42"/>
      <c r="AA81" s="42">
        <v>40</v>
      </c>
      <c r="AB81" s="42">
        <v>40</v>
      </c>
      <c r="AC81" s="42"/>
      <c r="AD81" s="42"/>
      <c r="AE81" s="42"/>
      <c r="AF81" s="42"/>
      <c r="AG81" s="42"/>
      <c r="AH81" s="42"/>
      <c r="AI81" s="7"/>
    </row>
    <row r="82" spans="1:35" s="6" customFormat="1" ht="14.25">
      <c r="A82" s="10"/>
      <c r="B82" s="11" t="s">
        <v>2129</v>
      </c>
      <c r="C82" s="12" t="s">
        <v>2059</v>
      </c>
      <c r="D82" s="15" t="s">
        <v>30</v>
      </c>
      <c r="E82" s="15" t="s">
        <v>3312</v>
      </c>
      <c r="F82" s="2" t="s">
        <v>3313</v>
      </c>
      <c r="G82" s="2" t="s">
        <v>3314</v>
      </c>
      <c r="H82" s="15" t="s">
        <v>3162</v>
      </c>
      <c r="I82" s="3">
        <v>723.78</v>
      </c>
      <c r="J82" s="3">
        <f t="shared" si="7"/>
        <v>656.7968376068377</v>
      </c>
      <c r="K82" s="3">
        <v>97.32</v>
      </c>
      <c r="L82" s="3">
        <f t="shared" si="8"/>
        <v>83.179487179487182</v>
      </c>
      <c r="M82" s="3">
        <v>19.22</v>
      </c>
      <c r="N82" s="3">
        <f t="shared" si="9"/>
        <v>16.427350427350426</v>
      </c>
      <c r="O82" s="3">
        <v>51.88</v>
      </c>
      <c r="P82" s="3"/>
      <c r="Q82" s="3">
        <f t="shared" si="10"/>
        <v>0</v>
      </c>
      <c r="R82" s="3">
        <f t="shared" si="11"/>
        <v>205</v>
      </c>
      <c r="S82" s="3">
        <f t="shared" si="13"/>
        <v>350.36</v>
      </c>
      <c r="T82" s="3">
        <f t="shared" si="12"/>
        <v>300.31</v>
      </c>
      <c r="U82" s="3">
        <v>0</v>
      </c>
      <c r="V82" s="3">
        <v>2.5</v>
      </c>
      <c r="W82" s="3"/>
      <c r="X82" s="42"/>
      <c r="Y82" s="42">
        <v>38.799999999999997</v>
      </c>
      <c r="Z82" s="42">
        <v>38.799999999999997</v>
      </c>
      <c r="AA82" s="42"/>
      <c r="AB82" s="42"/>
      <c r="AC82" s="42"/>
      <c r="AD82" s="42"/>
      <c r="AE82" s="42"/>
      <c r="AF82" s="42"/>
      <c r="AG82" s="42"/>
      <c r="AH82" s="42"/>
      <c r="AI82" s="7"/>
    </row>
    <row r="83" spans="1:35" s="6" customFormat="1" ht="14.25">
      <c r="A83" s="10"/>
      <c r="B83" s="28" t="s">
        <v>2084</v>
      </c>
      <c r="C83" s="12" t="s">
        <v>2059</v>
      </c>
      <c r="D83" s="62" t="s">
        <v>9</v>
      </c>
      <c r="E83" s="15" t="s">
        <v>3315</v>
      </c>
      <c r="F83" s="2" t="s">
        <v>3316</v>
      </c>
      <c r="G83" s="2" t="s">
        <v>3317</v>
      </c>
      <c r="H83" s="15" t="s">
        <v>3162</v>
      </c>
      <c r="I83" s="3">
        <v>2268.06</v>
      </c>
      <c r="J83" s="3">
        <f t="shared" si="7"/>
        <v>2033.5399145299145</v>
      </c>
      <c r="K83" s="3">
        <v>797.56</v>
      </c>
      <c r="L83" s="3">
        <f t="shared" si="8"/>
        <v>681.67521367521363</v>
      </c>
      <c r="M83" s="3">
        <v>156.61000000000001</v>
      </c>
      <c r="N83" s="3">
        <f t="shared" si="9"/>
        <v>133.85470085470087</v>
      </c>
      <c r="O83" s="3">
        <v>442.05</v>
      </c>
      <c r="P83" s="3"/>
      <c r="Q83" s="3">
        <f t="shared" si="10"/>
        <v>0</v>
      </c>
      <c r="R83" s="3">
        <f t="shared" si="11"/>
        <v>205</v>
      </c>
      <c r="S83" s="3">
        <f t="shared" si="13"/>
        <v>666.84</v>
      </c>
      <c r="T83" s="3">
        <f t="shared" si="12"/>
        <v>570.96</v>
      </c>
      <c r="U83" s="3">
        <v>0</v>
      </c>
      <c r="V83" s="3">
        <v>2.5</v>
      </c>
      <c r="W83" s="3"/>
      <c r="X83" s="42"/>
      <c r="Y83" s="42">
        <v>52.76</v>
      </c>
      <c r="Z83" s="42">
        <v>52.76</v>
      </c>
      <c r="AA83" s="42">
        <v>213.95</v>
      </c>
      <c r="AB83" s="42">
        <v>213.95</v>
      </c>
      <c r="AC83" s="42"/>
      <c r="AD83" s="42"/>
      <c r="AE83" s="42"/>
      <c r="AF83" s="42"/>
      <c r="AG83" s="42"/>
      <c r="AH83" s="42"/>
      <c r="AI83" s="7"/>
    </row>
    <row r="84" spans="1:35" s="6" customFormat="1" ht="14.25">
      <c r="A84" s="10"/>
      <c r="B84" s="11" t="s">
        <v>2130</v>
      </c>
      <c r="C84" s="12" t="s">
        <v>2059</v>
      </c>
      <c r="D84" s="15" t="s">
        <v>31</v>
      </c>
      <c r="E84" s="15" t="s">
        <v>3318</v>
      </c>
      <c r="F84" s="2" t="s">
        <v>3319</v>
      </c>
      <c r="G84" s="2"/>
      <c r="H84" s="15" t="s">
        <v>3162</v>
      </c>
      <c r="I84" s="3">
        <v>482.03999999999996</v>
      </c>
      <c r="J84" s="3">
        <f t="shared" si="7"/>
        <v>451.8205982905983</v>
      </c>
      <c r="K84" s="3">
        <v>50.48</v>
      </c>
      <c r="L84" s="3">
        <f t="shared" si="8"/>
        <v>43.145299145299148</v>
      </c>
      <c r="M84" s="3">
        <v>28.25</v>
      </c>
      <c r="N84" s="3">
        <f t="shared" si="9"/>
        <v>24.145299145299148</v>
      </c>
      <c r="O84" s="3">
        <v>67.8</v>
      </c>
      <c r="P84" s="3"/>
      <c r="Q84" s="3">
        <f t="shared" si="10"/>
        <v>0</v>
      </c>
      <c r="R84" s="3">
        <f t="shared" si="11"/>
        <v>205</v>
      </c>
      <c r="S84" s="3">
        <f t="shared" si="13"/>
        <v>130.51</v>
      </c>
      <c r="T84" s="3">
        <f t="shared" si="12"/>
        <v>111.73</v>
      </c>
      <c r="U84" s="3">
        <v>0</v>
      </c>
      <c r="V84" s="3">
        <v>2.5</v>
      </c>
      <c r="W84" s="3"/>
      <c r="X84" s="42"/>
      <c r="Y84" s="42"/>
      <c r="Z84" s="42"/>
      <c r="AA84" s="42">
        <v>144</v>
      </c>
      <c r="AB84" s="42">
        <v>144</v>
      </c>
      <c r="AC84" s="42"/>
      <c r="AD84" s="42"/>
      <c r="AE84" s="42"/>
      <c r="AF84" s="42"/>
      <c r="AG84" s="42">
        <v>0.5</v>
      </c>
      <c r="AH84" s="42">
        <v>0.5</v>
      </c>
      <c r="AI84" s="7"/>
    </row>
    <row r="85" spans="1:35" s="6" customFormat="1" ht="14.25">
      <c r="A85" s="10"/>
      <c r="B85" s="11" t="s">
        <v>2131</v>
      </c>
      <c r="C85" s="12" t="s">
        <v>2059</v>
      </c>
      <c r="D85" s="15" t="s">
        <v>32</v>
      </c>
      <c r="E85" s="15" t="s">
        <v>3320</v>
      </c>
      <c r="F85" s="2" t="s">
        <v>3321</v>
      </c>
      <c r="G85" s="2"/>
      <c r="H85" s="15" t="s">
        <v>3162</v>
      </c>
      <c r="I85" s="3">
        <v>837.4</v>
      </c>
      <c r="J85" s="3">
        <f t="shared" si="7"/>
        <v>761.11709401709402</v>
      </c>
      <c r="K85" s="3">
        <v>75.92</v>
      </c>
      <c r="L85" s="3">
        <f t="shared" si="8"/>
        <v>64.8888888888889</v>
      </c>
      <c r="M85" s="3">
        <v>44.61</v>
      </c>
      <c r="N85" s="3">
        <f t="shared" si="9"/>
        <v>38.128205128205131</v>
      </c>
      <c r="O85" s="3">
        <v>107.6</v>
      </c>
      <c r="P85" s="3"/>
      <c r="Q85" s="3">
        <f t="shared" si="10"/>
        <v>0</v>
      </c>
      <c r="R85" s="3">
        <f t="shared" si="11"/>
        <v>205</v>
      </c>
      <c r="S85" s="3">
        <f t="shared" si="13"/>
        <v>404.27</v>
      </c>
      <c r="T85" s="3">
        <f t="shared" si="12"/>
        <v>345.5</v>
      </c>
      <c r="U85" s="3">
        <v>0</v>
      </c>
      <c r="V85" s="3">
        <v>2.5</v>
      </c>
      <c r="W85" s="3"/>
      <c r="X85" s="42"/>
      <c r="Y85" s="42"/>
      <c r="Z85" s="42"/>
      <c r="AA85" s="42">
        <v>451.6</v>
      </c>
      <c r="AB85" s="42">
        <v>451.6</v>
      </c>
      <c r="AC85" s="42"/>
      <c r="AD85" s="42"/>
      <c r="AE85" s="42"/>
      <c r="AF85" s="42"/>
      <c r="AG85" s="42">
        <v>0.5</v>
      </c>
      <c r="AH85" s="42">
        <v>0.5</v>
      </c>
      <c r="AI85" s="7"/>
    </row>
    <row r="86" spans="1:35" s="6" customFormat="1" ht="14.25">
      <c r="A86" s="10"/>
      <c r="B86" s="28" t="s">
        <v>2084</v>
      </c>
      <c r="C86" s="12" t="s">
        <v>2059</v>
      </c>
      <c r="D86" s="62" t="s">
        <v>9</v>
      </c>
      <c r="E86" s="15" t="s">
        <v>3322</v>
      </c>
      <c r="F86" s="2" t="s">
        <v>3323</v>
      </c>
      <c r="G86" s="2"/>
      <c r="H86" s="15" t="s">
        <v>3162</v>
      </c>
      <c r="I86" s="3">
        <v>2608.4899999999998</v>
      </c>
      <c r="J86" s="3">
        <f t="shared" si="7"/>
        <v>2290.4094871794869</v>
      </c>
      <c r="K86" s="3">
        <v>1108.57</v>
      </c>
      <c r="L86" s="3">
        <f t="shared" si="8"/>
        <v>947.49572649572644</v>
      </c>
      <c r="M86" s="3">
        <v>114.29</v>
      </c>
      <c r="N86" s="3">
        <f t="shared" si="9"/>
        <v>97.683760683760696</v>
      </c>
      <c r="O86" s="3">
        <v>219.43</v>
      </c>
      <c r="P86" s="3"/>
      <c r="Q86" s="3">
        <f t="shared" si="10"/>
        <v>0</v>
      </c>
      <c r="R86" s="3">
        <f t="shared" si="11"/>
        <v>205</v>
      </c>
      <c r="S86" s="3">
        <f t="shared" si="13"/>
        <v>961.2</v>
      </c>
      <c r="T86" s="3">
        <f t="shared" si="12"/>
        <v>820.8</v>
      </c>
      <c r="U86" s="3">
        <v>0</v>
      </c>
      <c r="V86" s="3">
        <v>2.5</v>
      </c>
      <c r="W86" s="3"/>
      <c r="X86" s="42"/>
      <c r="Y86" s="42"/>
      <c r="Z86" s="42"/>
      <c r="AA86" s="42">
        <v>1080</v>
      </c>
      <c r="AB86" s="42">
        <v>1080</v>
      </c>
      <c r="AC86" s="42"/>
      <c r="AD86" s="42"/>
      <c r="AE86" s="42"/>
      <c r="AF86" s="42"/>
      <c r="AG86" s="42"/>
      <c r="AH86" s="42"/>
      <c r="AI86" s="7"/>
    </row>
    <row r="87" spans="1:35" s="6" customFormat="1" ht="14.25">
      <c r="A87" s="10"/>
      <c r="B87" s="11" t="s">
        <v>2132</v>
      </c>
      <c r="C87" s="12" t="s">
        <v>2059</v>
      </c>
      <c r="D87" s="15" t="s">
        <v>33</v>
      </c>
      <c r="E87" s="15" t="s">
        <v>3324</v>
      </c>
      <c r="F87" s="2" t="s">
        <v>3325</v>
      </c>
      <c r="G87" s="2" t="s">
        <v>3326</v>
      </c>
      <c r="H87" s="15" t="s">
        <v>3162</v>
      </c>
      <c r="I87" s="3">
        <v>236.68</v>
      </c>
      <c r="J87" s="3">
        <f t="shared" si="7"/>
        <v>220.63365436731289</v>
      </c>
      <c r="K87" s="3">
        <v>31.5</v>
      </c>
      <c r="L87" s="3">
        <f t="shared" si="8"/>
        <v>26.923076923076923</v>
      </c>
      <c r="M87" s="3">
        <v>12.38</v>
      </c>
      <c r="N87" s="3">
        <f t="shared" si="9"/>
        <v>10.581196581196583</v>
      </c>
      <c r="O87" s="3">
        <v>17.95</v>
      </c>
      <c r="P87" s="3">
        <v>10.67</v>
      </c>
      <c r="Q87" s="3">
        <f t="shared" si="10"/>
        <v>10.009380863039398</v>
      </c>
      <c r="R87" s="3">
        <f t="shared" si="11"/>
        <v>102.5</v>
      </c>
      <c r="S87" s="3">
        <f t="shared" si="13"/>
        <v>61.68</v>
      </c>
      <c r="T87" s="3">
        <f t="shared" si="12"/>
        <v>52.67</v>
      </c>
      <c r="U87" s="3">
        <v>0</v>
      </c>
      <c r="V87" s="3">
        <v>1.25</v>
      </c>
      <c r="W87" s="3"/>
      <c r="X87" s="42"/>
      <c r="Y87" s="42"/>
      <c r="Z87" s="42"/>
      <c r="AA87" s="42">
        <v>69.3</v>
      </c>
      <c r="AB87" s="42">
        <v>69.3</v>
      </c>
      <c r="AC87" s="42"/>
      <c r="AD87" s="42"/>
      <c r="AE87" s="42"/>
      <c r="AF87" s="42"/>
      <c r="AG87" s="42"/>
      <c r="AH87" s="42"/>
      <c r="AI87" s="7"/>
    </row>
    <row r="88" spans="1:35" s="6" customFormat="1" ht="14.25">
      <c r="A88" s="10"/>
      <c r="B88" s="11" t="s">
        <v>2133</v>
      </c>
      <c r="C88" s="12" t="s">
        <v>2059</v>
      </c>
      <c r="D88" s="15" t="s">
        <v>34</v>
      </c>
      <c r="E88" s="15" t="s">
        <v>3327</v>
      </c>
      <c r="F88" s="2" t="s">
        <v>3325</v>
      </c>
      <c r="G88" s="2" t="s">
        <v>3328</v>
      </c>
      <c r="H88" s="15" t="s">
        <v>3162</v>
      </c>
      <c r="I88" s="3">
        <v>214.72</v>
      </c>
      <c r="J88" s="3">
        <f t="shared" si="7"/>
        <v>200.40883885761934</v>
      </c>
      <c r="K88" s="3">
        <v>23.63</v>
      </c>
      <c r="L88" s="3">
        <f t="shared" si="8"/>
        <v>20.196581196581196</v>
      </c>
      <c r="M88" s="3">
        <v>9.42</v>
      </c>
      <c r="N88" s="3">
        <f t="shared" si="9"/>
        <v>8.0512820512820511</v>
      </c>
      <c r="O88" s="3">
        <v>9.43</v>
      </c>
      <c r="P88" s="3">
        <v>8.06</v>
      </c>
      <c r="Q88" s="3">
        <f t="shared" si="10"/>
        <v>7.5609756097560972</v>
      </c>
      <c r="R88" s="3">
        <f t="shared" si="11"/>
        <v>102.5</v>
      </c>
      <c r="S88" s="3">
        <f t="shared" si="13"/>
        <v>61.68</v>
      </c>
      <c r="T88" s="3">
        <f t="shared" si="12"/>
        <v>52.67</v>
      </c>
      <c r="U88" s="3">
        <v>0</v>
      </c>
      <c r="V88" s="3">
        <v>1.25</v>
      </c>
      <c r="W88" s="3"/>
      <c r="X88" s="42"/>
      <c r="Y88" s="42"/>
      <c r="Z88" s="42"/>
      <c r="AA88" s="42">
        <v>69.3</v>
      </c>
      <c r="AB88" s="42">
        <v>69.3</v>
      </c>
      <c r="AC88" s="42"/>
      <c r="AD88" s="42"/>
      <c r="AE88" s="42"/>
      <c r="AF88" s="42"/>
      <c r="AG88" s="42"/>
      <c r="AH88" s="42"/>
      <c r="AI88" s="7"/>
    </row>
    <row r="89" spans="1:35" s="6" customFormat="1" ht="14.25">
      <c r="A89" s="10"/>
      <c r="B89" s="11" t="s">
        <v>2084</v>
      </c>
      <c r="C89" s="12" t="s">
        <v>2058</v>
      </c>
      <c r="D89" s="15" t="s">
        <v>35</v>
      </c>
      <c r="E89" s="15" t="s">
        <v>3329</v>
      </c>
      <c r="F89" s="2" t="s">
        <v>3330</v>
      </c>
      <c r="G89" s="2" t="s">
        <v>3331</v>
      </c>
      <c r="H89" s="15" t="s">
        <v>3162</v>
      </c>
      <c r="I89" s="3">
        <v>468.24</v>
      </c>
      <c r="J89" s="3">
        <f t="shared" si="7"/>
        <v>435.58410256410258</v>
      </c>
      <c r="K89" s="3">
        <v>46.85</v>
      </c>
      <c r="L89" s="3">
        <f t="shared" si="8"/>
        <v>40.042735042735046</v>
      </c>
      <c r="M89" s="3">
        <v>14.65</v>
      </c>
      <c r="N89" s="3">
        <f t="shared" si="9"/>
        <v>12.521367521367523</v>
      </c>
      <c r="O89" s="3">
        <v>39.4</v>
      </c>
      <c r="P89" s="3"/>
      <c r="Q89" s="3">
        <f t="shared" si="10"/>
        <v>0</v>
      </c>
      <c r="R89" s="3">
        <f t="shared" si="11"/>
        <v>205</v>
      </c>
      <c r="S89" s="3">
        <f t="shared" si="13"/>
        <v>162.34</v>
      </c>
      <c r="T89" s="3">
        <f t="shared" si="12"/>
        <v>138.62</v>
      </c>
      <c r="U89" s="3">
        <v>0</v>
      </c>
      <c r="V89" s="3">
        <v>2.5</v>
      </c>
      <c r="W89" s="3"/>
      <c r="X89" s="42"/>
      <c r="Y89" s="42"/>
      <c r="Z89" s="42"/>
      <c r="AA89" s="42">
        <v>182.4</v>
      </c>
      <c r="AB89" s="42">
        <v>182.4</v>
      </c>
      <c r="AC89" s="42"/>
      <c r="AD89" s="42"/>
      <c r="AE89" s="42"/>
      <c r="AF89" s="42"/>
      <c r="AG89" s="42"/>
      <c r="AH89" s="42"/>
      <c r="AI89" s="7"/>
    </row>
    <row r="90" spans="1:35" s="6" customFormat="1" ht="14.25">
      <c r="A90" s="10"/>
      <c r="B90" s="11" t="s">
        <v>2084</v>
      </c>
      <c r="C90" s="12" t="s">
        <v>2058</v>
      </c>
      <c r="D90" s="15" t="s">
        <v>35</v>
      </c>
      <c r="E90" s="15" t="s">
        <v>3332</v>
      </c>
      <c r="F90" s="2" t="s">
        <v>3333</v>
      </c>
      <c r="G90" s="2" t="s">
        <v>3334</v>
      </c>
      <c r="H90" s="15" t="s">
        <v>3162</v>
      </c>
      <c r="I90" s="3">
        <v>152.22999999999999</v>
      </c>
      <c r="J90" s="3">
        <f t="shared" si="7"/>
        <v>146.30338336460287</v>
      </c>
      <c r="K90" s="3">
        <v>15.21</v>
      </c>
      <c r="L90" s="3">
        <f t="shared" si="8"/>
        <v>13.000000000000002</v>
      </c>
      <c r="M90" s="3">
        <v>2.67</v>
      </c>
      <c r="N90" s="3">
        <f t="shared" si="9"/>
        <v>2.2820512820512819</v>
      </c>
      <c r="O90" s="3">
        <v>5.91</v>
      </c>
      <c r="P90" s="3">
        <v>5.47</v>
      </c>
      <c r="Q90" s="3">
        <f t="shared" si="10"/>
        <v>5.1313320825515945</v>
      </c>
      <c r="R90" s="3">
        <f t="shared" si="11"/>
        <v>102.5</v>
      </c>
      <c r="S90" s="3">
        <f t="shared" si="13"/>
        <v>20.47</v>
      </c>
      <c r="T90" s="3">
        <f t="shared" si="12"/>
        <v>17.48</v>
      </c>
      <c r="U90" s="3">
        <v>0</v>
      </c>
      <c r="V90" s="3">
        <v>1.25</v>
      </c>
      <c r="W90" s="3"/>
      <c r="X90" s="42"/>
      <c r="Y90" s="42"/>
      <c r="Z90" s="42"/>
      <c r="AA90" s="42">
        <v>23</v>
      </c>
      <c r="AB90" s="42">
        <v>23</v>
      </c>
      <c r="AC90" s="42"/>
      <c r="AD90" s="42"/>
      <c r="AE90" s="42"/>
      <c r="AF90" s="42"/>
      <c r="AG90" s="42"/>
      <c r="AH90" s="42"/>
      <c r="AI90" s="7"/>
    </row>
    <row r="91" spans="1:35" s="6" customFormat="1" ht="14.25">
      <c r="A91" s="10"/>
      <c r="B91" s="11" t="s">
        <v>2134</v>
      </c>
      <c r="C91" s="12" t="s">
        <v>2059</v>
      </c>
      <c r="D91" s="15" t="s">
        <v>36</v>
      </c>
      <c r="E91" s="15" t="s">
        <v>3335</v>
      </c>
      <c r="F91" s="2" t="s">
        <v>3336</v>
      </c>
      <c r="G91" s="2" t="s">
        <v>3337</v>
      </c>
      <c r="H91" s="15" t="s">
        <v>3162</v>
      </c>
      <c r="I91" s="3">
        <v>163.87</v>
      </c>
      <c r="J91" s="3">
        <f t="shared" si="7"/>
        <v>156.48885345007295</v>
      </c>
      <c r="K91" s="3">
        <v>14.8</v>
      </c>
      <c r="L91" s="3">
        <f t="shared" si="8"/>
        <v>12.649572649572651</v>
      </c>
      <c r="M91" s="3">
        <v>3.18</v>
      </c>
      <c r="N91" s="3">
        <f t="shared" si="9"/>
        <v>2.7179487179487181</v>
      </c>
      <c r="O91" s="3">
        <v>7.57</v>
      </c>
      <c r="P91" s="3">
        <v>5.47</v>
      </c>
      <c r="Q91" s="3">
        <f t="shared" si="10"/>
        <v>5.1313320825515945</v>
      </c>
      <c r="R91" s="3">
        <f t="shared" si="11"/>
        <v>102.5</v>
      </c>
      <c r="S91" s="3">
        <f t="shared" si="13"/>
        <v>30.35</v>
      </c>
      <c r="T91" s="3">
        <f t="shared" si="12"/>
        <v>25.92</v>
      </c>
      <c r="U91" s="3">
        <v>0</v>
      </c>
      <c r="V91" s="3">
        <v>1.25</v>
      </c>
      <c r="W91" s="3"/>
      <c r="X91" s="42"/>
      <c r="Y91" s="42"/>
      <c r="Z91" s="42"/>
      <c r="AA91" s="42">
        <v>34.1</v>
      </c>
      <c r="AB91" s="42">
        <v>34.1</v>
      </c>
      <c r="AC91" s="42"/>
      <c r="AD91" s="42"/>
      <c r="AE91" s="42"/>
      <c r="AF91" s="42"/>
      <c r="AG91" s="42"/>
      <c r="AH91" s="42"/>
      <c r="AI91" s="7"/>
    </row>
    <row r="92" spans="1:35" s="6" customFormat="1" ht="14.25">
      <c r="A92" s="10"/>
      <c r="B92" s="11" t="s">
        <v>2135</v>
      </c>
      <c r="C92" s="12" t="s">
        <v>2059</v>
      </c>
      <c r="D92" s="15" t="s">
        <v>2135</v>
      </c>
      <c r="E92" s="15" t="s">
        <v>3338</v>
      </c>
      <c r="F92" s="2" t="s">
        <v>3336</v>
      </c>
      <c r="G92" s="2" t="s">
        <v>3334</v>
      </c>
      <c r="H92" s="15" t="s">
        <v>3162</v>
      </c>
      <c r="I92" s="3">
        <v>213.10999999999999</v>
      </c>
      <c r="J92" s="3">
        <f t="shared" si="7"/>
        <v>199.02953721075673</v>
      </c>
      <c r="K92" s="3">
        <v>21.31</v>
      </c>
      <c r="L92" s="3">
        <f t="shared" si="8"/>
        <v>18.213675213675213</v>
      </c>
      <c r="M92" s="3">
        <v>4.58</v>
      </c>
      <c r="N92" s="3">
        <f t="shared" si="9"/>
        <v>3.9145299145299148</v>
      </c>
      <c r="O92" s="3">
        <v>10.9</v>
      </c>
      <c r="P92" s="3">
        <v>5.47</v>
      </c>
      <c r="Q92" s="3">
        <f t="shared" si="10"/>
        <v>5.1313320825515945</v>
      </c>
      <c r="R92" s="3">
        <f t="shared" si="11"/>
        <v>102.5</v>
      </c>
      <c r="S92" s="3">
        <f t="shared" si="13"/>
        <v>68.349999999999994</v>
      </c>
      <c r="T92" s="3">
        <f t="shared" si="12"/>
        <v>58.37</v>
      </c>
      <c r="U92" s="3">
        <v>0</v>
      </c>
      <c r="V92" s="3">
        <v>1.25</v>
      </c>
      <c r="W92" s="3"/>
      <c r="X92" s="42"/>
      <c r="Y92" s="42"/>
      <c r="Z92" s="42"/>
      <c r="AA92" s="42">
        <v>76.8</v>
      </c>
      <c r="AB92" s="42">
        <v>76.8</v>
      </c>
      <c r="AC92" s="42"/>
      <c r="AD92" s="42"/>
      <c r="AE92" s="42"/>
      <c r="AF92" s="42"/>
      <c r="AG92" s="42"/>
      <c r="AH92" s="42"/>
      <c r="AI92" s="7"/>
    </row>
    <row r="93" spans="1:35" s="6" customFormat="1" ht="14.25">
      <c r="A93" s="10"/>
      <c r="B93" s="11" t="s">
        <v>2136</v>
      </c>
      <c r="C93" s="12" t="s">
        <v>2059</v>
      </c>
      <c r="D93" s="15" t="s">
        <v>2136</v>
      </c>
      <c r="E93" s="15" t="s">
        <v>3339</v>
      </c>
      <c r="F93" s="2" t="s">
        <v>3336</v>
      </c>
      <c r="G93" s="2" t="s">
        <v>3340</v>
      </c>
      <c r="H93" s="15" t="s">
        <v>3162</v>
      </c>
      <c r="I93" s="3">
        <v>267.86</v>
      </c>
      <c r="J93" s="3">
        <f t="shared" si="7"/>
        <v>246.97415259537212</v>
      </c>
      <c r="K93" s="3">
        <v>37.090000000000003</v>
      </c>
      <c r="L93" s="3">
        <f t="shared" si="8"/>
        <v>31.700854700854705</v>
      </c>
      <c r="M93" s="3">
        <v>7.97</v>
      </c>
      <c r="N93" s="3">
        <f t="shared" si="9"/>
        <v>6.8119658119658117</v>
      </c>
      <c r="O93" s="3">
        <v>18.97</v>
      </c>
      <c r="P93" s="3">
        <v>5.47</v>
      </c>
      <c r="Q93" s="3">
        <f t="shared" si="10"/>
        <v>5.1313320825515945</v>
      </c>
      <c r="R93" s="3">
        <f t="shared" si="11"/>
        <v>102.5</v>
      </c>
      <c r="S93" s="3">
        <f t="shared" si="13"/>
        <v>95.86</v>
      </c>
      <c r="T93" s="3">
        <f t="shared" si="12"/>
        <v>81.86</v>
      </c>
      <c r="U93" s="3">
        <v>0</v>
      </c>
      <c r="V93" s="3">
        <v>1.25</v>
      </c>
      <c r="W93" s="3"/>
      <c r="X93" s="42"/>
      <c r="Y93" s="42"/>
      <c r="Z93" s="42"/>
      <c r="AA93" s="42">
        <v>107.71</v>
      </c>
      <c r="AB93" s="42">
        <v>107.71</v>
      </c>
      <c r="AC93" s="42"/>
      <c r="AD93" s="42"/>
      <c r="AE93" s="42"/>
      <c r="AF93" s="42"/>
      <c r="AG93" s="42"/>
      <c r="AH93" s="42"/>
      <c r="AI93" s="7"/>
    </row>
    <row r="94" spans="1:35" s="6" customFormat="1" ht="14.25">
      <c r="A94" s="10"/>
      <c r="B94" s="11" t="s">
        <v>2137</v>
      </c>
      <c r="C94" s="12" t="s">
        <v>2059</v>
      </c>
      <c r="D94" s="15" t="s">
        <v>2137</v>
      </c>
      <c r="E94" s="15" t="s">
        <v>3341</v>
      </c>
      <c r="F94" s="2" t="s">
        <v>3336</v>
      </c>
      <c r="G94" s="2" t="s">
        <v>3342</v>
      </c>
      <c r="H94" s="15" t="s">
        <v>3162</v>
      </c>
      <c r="I94" s="3">
        <v>410.24</v>
      </c>
      <c r="J94" s="3">
        <f t="shared" si="7"/>
        <v>372.69267041901185</v>
      </c>
      <c r="K94" s="3">
        <v>75.17</v>
      </c>
      <c r="L94" s="3">
        <f t="shared" si="8"/>
        <v>64.247863247863251</v>
      </c>
      <c r="M94" s="3">
        <v>16.149999999999999</v>
      </c>
      <c r="N94" s="3">
        <f t="shared" si="9"/>
        <v>13.803418803418802</v>
      </c>
      <c r="O94" s="3">
        <v>38.44</v>
      </c>
      <c r="P94" s="3">
        <v>20.49</v>
      </c>
      <c r="Q94" s="3">
        <f t="shared" si="10"/>
        <v>19.22138836772983</v>
      </c>
      <c r="R94" s="3">
        <f t="shared" si="11"/>
        <v>102.5</v>
      </c>
      <c r="S94" s="3">
        <f t="shared" si="13"/>
        <v>157.49</v>
      </c>
      <c r="T94" s="3">
        <f t="shared" si="12"/>
        <v>134.47999999999999</v>
      </c>
      <c r="U94" s="3">
        <v>0</v>
      </c>
      <c r="V94" s="3">
        <v>1.25</v>
      </c>
      <c r="W94" s="3"/>
      <c r="X94" s="42"/>
      <c r="Y94" s="42"/>
      <c r="Z94" s="42"/>
      <c r="AA94" s="42">
        <v>176.95</v>
      </c>
      <c r="AB94" s="42">
        <v>176.95</v>
      </c>
      <c r="AC94" s="42"/>
      <c r="AD94" s="42"/>
      <c r="AE94" s="42"/>
      <c r="AF94" s="42"/>
      <c r="AG94" s="42"/>
      <c r="AH94" s="42"/>
      <c r="AI94" s="7"/>
    </row>
    <row r="95" spans="1:35" s="6" customFormat="1" ht="14.25">
      <c r="A95" s="10"/>
      <c r="B95" s="11" t="s">
        <v>2138</v>
      </c>
      <c r="C95" s="12" t="s">
        <v>2059</v>
      </c>
      <c r="D95" s="15" t="s">
        <v>2138</v>
      </c>
      <c r="E95" s="15" t="s">
        <v>3343</v>
      </c>
      <c r="F95" s="2" t="s">
        <v>3344</v>
      </c>
      <c r="G95" s="2" t="s">
        <v>3345</v>
      </c>
      <c r="H95" s="15" t="s">
        <v>3162</v>
      </c>
      <c r="I95" s="3">
        <v>141.24</v>
      </c>
      <c r="J95" s="3">
        <f t="shared" si="7"/>
        <v>136.63047738169689</v>
      </c>
      <c r="K95" s="3">
        <v>7.03</v>
      </c>
      <c r="L95" s="3">
        <f t="shared" si="8"/>
        <v>6.0085470085470094</v>
      </c>
      <c r="M95" s="3">
        <v>1.51</v>
      </c>
      <c r="N95" s="3">
        <f t="shared" si="9"/>
        <v>1.2905982905982907</v>
      </c>
      <c r="O95" s="3">
        <v>3.99</v>
      </c>
      <c r="P95" s="3">
        <v>5.47</v>
      </c>
      <c r="Q95" s="3">
        <f t="shared" si="10"/>
        <v>5.1313320825515945</v>
      </c>
      <c r="R95" s="3">
        <f t="shared" si="11"/>
        <v>102.5</v>
      </c>
      <c r="S95" s="3">
        <f t="shared" si="13"/>
        <v>20.74</v>
      </c>
      <c r="T95" s="3">
        <f t="shared" si="12"/>
        <v>17.71</v>
      </c>
      <c r="U95" s="3">
        <v>0</v>
      </c>
      <c r="V95" s="3">
        <v>1.25</v>
      </c>
      <c r="W95" s="3"/>
      <c r="X95" s="42"/>
      <c r="Y95" s="42"/>
      <c r="Z95" s="42"/>
      <c r="AA95" s="42">
        <v>23.3</v>
      </c>
      <c r="AB95" s="42">
        <v>23.3</v>
      </c>
      <c r="AC95" s="42"/>
      <c r="AD95" s="42"/>
      <c r="AE95" s="42"/>
      <c r="AF95" s="42"/>
      <c r="AG95" s="42"/>
      <c r="AH95" s="42"/>
      <c r="AI95" s="7"/>
    </row>
    <row r="96" spans="1:35" s="6" customFormat="1" ht="14.25">
      <c r="A96" s="10"/>
      <c r="B96" s="11" t="s">
        <v>2139</v>
      </c>
      <c r="C96" s="12" t="s">
        <v>2059</v>
      </c>
      <c r="D96" s="15" t="s">
        <v>2139</v>
      </c>
      <c r="E96" s="15" t="s">
        <v>3346</v>
      </c>
      <c r="F96" s="2" t="s">
        <v>3344</v>
      </c>
      <c r="G96" s="2" t="s">
        <v>3334</v>
      </c>
      <c r="H96" s="15" t="s">
        <v>3162</v>
      </c>
      <c r="I96" s="3">
        <v>166.60999999999999</v>
      </c>
      <c r="J96" s="3">
        <f t="shared" si="7"/>
        <v>158.64962268084219</v>
      </c>
      <c r="K96" s="3">
        <v>11.17</v>
      </c>
      <c r="L96" s="3">
        <f t="shared" si="8"/>
        <v>9.5470085470085468</v>
      </c>
      <c r="M96" s="3">
        <v>2.4</v>
      </c>
      <c r="N96" s="3">
        <f t="shared" si="9"/>
        <v>2.0512820512820515</v>
      </c>
      <c r="O96" s="3">
        <v>6.34</v>
      </c>
      <c r="P96" s="3">
        <v>5.47</v>
      </c>
      <c r="Q96" s="3">
        <f t="shared" si="10"/>
        <v>5.1313320825515945</v>
      </c>
      <c r="R96" s="3">
        <f t="shared" si="11"/>
        <v>102.5</v>
      </c>
      <c r="S96" s="3">
        <f t="shared" si="13"/>
        <v>38.729999999999997</v>
      </c>
      <c r="T96" s="3">
        <f t="shared" si="12"/>
        <v>33.08</v>
      </c>
      <c r="U96" s="3">
        <v>0</v>
      </c>
      <c r="V96" s="3">
        <v>1.25</v>
      </c>
      <c r="W96" s="3"/>
      <c r="X96" s="42"/>
      <c r="Y96" s="42"/>
      <c r="Z96" s="42"/>
      <c r="AA96" s="42">
        <v>43.52</v>
      </c>
      <c r="AB96" s="42">
        <v>43.52</v>
      </c>
      <c r="AC96" s="42"/>
      <c r="AD96" s="42"/>
      <c r="AE96" s="42"/>
      <c r="AF96" s="42"/>
      <c r="AG96" s="42"/>
      <c r="AH96" s="42"/>
      <c r="AI96" s="7"/>
    </row>
    <row r="97" spans="1:35" s="6" customFormat="1" ht="14.25">
      <c r="A97" s="10"/>
      <c r="B97" s="11" t="s">
        <v>2140</v>
      </c>
      <c r="C97" s="12" t="s">
        <v>2059</v>
      </c>
      <c r="D97" s="15" t="s">
        <v>2140</v>
      </c>
      <c r="E97" s="15" t="s">
        <v>3347</v>
      </c>
      <c r="F97" s="2" t="s">
        <v>3344</v>
      </c>
      <c r="G97" s="2" t="s">
        <v>3340</v>
      </c>
      <c r="H97" s="15" t="s">
        <v>3162</v>
      </c>
      <c r="I97" s="3">
        <v>192.76</v>
      </c>
      <c r="J97" s="3">
        <f t="shared" si="7"/>
        <v>181.23509276631228</v>
      </c>
      <c r="K97" s="3">
        <v>22.81</v>
      </c>
      <c r="L97" s="3">
        <f t="shared" si="8"/>
        <v>19.495726495726498</v>
      </c>
      <c r="M97" s="3">
        <v>4.9000000000000004</v>
      </c>
      <c r="N97" s="3">
        <f t="shared" si="9"/>
        <v>4.1880341880341883</v>
      </c>
      <c r="O97" s="3">
        <v>8.09</v>
      </c>
      <c r="P97" s="3">
        <v>5.47</v>
      </c>
      <c r="Q97" s="3">
        <f t="shared" si="10"/>
        <v>5.1313320825515945</v>
      </c>
      <c r="R97" s="3">
        <f t="shared" si="11"/>
        <v>102.5</v>
      </c>
      <c r="S97" s="3">
        <f t="shared" si="13"/>
        <v>48.99</v>
      </c>
      <c r="T97" s="3">
        <f t="shared" si="12"/>
        <v>41.83</v>
      </c>
      <c r="U97" s="3">
        <v>0</v>
      </c>
      <c r="V97" s="3">
        <v>1.25</v>
      </c>
      <c r="W97" s="3"/>
      <c r="X97" s="42"/>
      <c r="Y97" s="42"/>
      <c r="Z97" s="42"/>
      <c r="AA97" s="42">
        <v>55.04</v>
      </c>
      <c r="AB97" s="42">
        <v>55.04</v>
      </c>
      <c r="AC97" s="42"/>
      <c r="AD97" s="42"/>
      <c r="AE97" s="42"/>
      <c r="AF97" s="42"/>
      <c r="AG97" s="42"/>
      <c r="AH97" s="42"/>
      <c r="AI97" s="7"/>
    </row>
    <row r="98" spans="1:35" s="6" customFormat="1" ht="14.25">
      <c r="A98" s="10"/>
      <c r="B98" s="11" t="s">
        <v>2141</v>
      </c>
      <c r="C98" s="12" t="s">
        <v>2059</v>
      </c>
      <c r="D98" s="15" t="s">
        <v>2141</v>
      </c>
      <c r="E98" s="15" t="s">
        <v>3348</v>
      </c>
      <c r="F98" s="2" t="s">
        <v>3344</v>
      </c>
      <c r="G98" s="2" t="s">
        <v>3349</v>
      </c>
      <c r="H98" s="15" t="s">
        <v>3162</v>
      </c>
      <c r="I98" s="3">
        <v>237.07</v>
      </c>
      <c r="J98" s="3">
        <f t="shared" si="7"/>
        <v>220.56284135918281</v>
      </c>
      <c r="K98" s="3">
        <v>26.96</v>
      </c>
      <c r="L98" s="3">
        <f t="shared" si="8"/>
        <v>23.042735042735046</v>
      </c>
      <c r="M98" s="3">
        <v>5.79</v>
      </c>
      <c r="N98" s="3">
        <f t="shared" si="9"/>
        <v>4.9487179487179489</v>
      </c>
      <c r="O98" s="3">
        <v>9.56</v>
      </c>
      <c r="P98" s="3">
        <v>20.49</v>
      </c>
      <c r="Q98" s="3">
        <f t="shared" si="10"/>
        <v>19.22138836772983</v>
      </c>
      <c r="R98" s="3">
        <f t="shared" si="11"/>
        <v>102.5</v>
      </c>
      <c r="S98" s="3">
        <f t="shared" si="13"/>
        <v>71.77</v>
      </c>
      <c r="T98" s="3">
        <f t="shared" si="12"/>
        <v>61.29</v>
      </c>
      <c r="U98" s="3">
        <v>0</v>
      </c>
      <c r="V98" s="3">
        <v>1.25</v>
      </c>
      <c r="W98" s="3"/>
      <c r="X98" s="42"/>
      <c r="Y98" s="42"/>
      <c r="Z98" s="42"/>
      <c r="AA98" s="42">
        <v>80.64</v>
      </c>
      <c r="AB98" s="42">
        <v>80.64</v>
      </c>
      <c r="AC98" s="42"/>
      <c r="AD98" s="42"/>
      <c r="AE98" s="42"/>
      <c r="AF98" s="42"/>
      <c r="AG98" s="42"/>
      <c r="AH98" s="42"/>
      <c r="AI98" s="7"/>
    </row>
    <row r="99" spans="1:35" s="6" customFormat="1" ht="14.25">
      <c r="A99" s="10"/>
      <c r="B99" s="11" t="s">
        <v>2084</v>
      </c>
      <c r="C99" s="12" t="s">
        <v>2059</v>
      </c>
      <c r="D99" s="15" t="s">
        <v>9</v>
      </c>
      <c r="E99" s="15" t="s">
        <v>3350</v>
      </c>
      <c r="F99" s="2" t="s">
        <v>3351</v>
      </c>
      <c r="G99" s="2" t="s">
        <v>3352</v>
      </c>
      <c r="H99" s="15" t="s">
        <v>3162</v>
      </c>
      <c r="I99" s="3">
        <v>263.99</v>
      </c>
      <c r="J99" s="3">
        <f t="shared" si="7"/>
        <v>244.17728580362729</v>
      </c>
      <c r="K99" s="3">
        <v>32.35</v>
      </c>
      <c r="L99" s="3">
        <f t="shared" si="8"/>
        <v>27.649572649572651</v>
      </c>
      <c r="M99" s="3">
        <v>6.95</v>
      </c>
      <c r="N99" s="3">
        <f t="shared" si="9"/>
        <v>5.9401709401709404</v>
      </c>
      <c r="O99" s="3">
        <v>11.47</v>
      </c>
      <c r="P99" s="3">
        <v>24.59</v>
      </c>
      <c r="Q99" s="3">
        <f t="shared" si="10"/>
        <v>23.067542213883677</v>
      </c>
      <c r="R99" s="3">
        <f t="shared" si="11"/>
        <v>102.5</v>
      </c>
      <c r="S99" s="3">
        <f t="shared" si="13"/>
        <v>86.13</v>
      </c>
      <c r="T99" s="3">
        <f t="shared" si="12"/>
        <v>73.55</v>
      </c>
      <c r="U99" s="3">
        <v>0</v>
      </c>
      <c r="V99" s="3">
        <v>1.25</v>
      </c>
      <c r="W99" s="3"/>
      <c r="X99" s="42"/>
      <c r="Y99" s="42"/>
      <c r="Z99" s="42"/>
      <c r="AA99" s="42">
        <v>96.77</v>
      </c>
      <c r="AB99" s="42">
        <v>96.77</v>
      </c>
      <c r="AC99" s="42"/>
      <c r="AD99" s="42"/>
      <c r="AE99" s="42"/>
      <c r="AF99" s="42"/>
      <c r="AG99" s="42"/>
      <c r="AH99" s="42"/>
      <c r="AI99" s="7"/>
    </row>
    <row r="100" spans="1:35" s="6" customFormat="1" ht="14.25">
      <c r="A100" s="10"/>
      <c r="B100" s="11" t="s">
        <v>2142</v>
      </c>
      <c r="C100" s="12" t="s">
        <v>2059</v>
      </c>
      <c r="D100" s="15" t="s">
        <v>37</v>
      </c>
      <c r="E100" s="15" t="s">
        <v>3353</v>
      </c>
      <c r="F100" s="2" t="s">
        <v>3354</v>
      </c>
      <c r="G100" s="2" t="s">
        <v>3355</v>
      </c>
      <c r="H100" s="15" t="s">
        <v>3162</v>
      </c>
      <c r="I100" s="3">
        <v>155.34</v>
      </c>
      <c r="J100" s="3">
        <f t="shared" si="7"/>
        <v>149.15637481759433</v>
      </c>
      <c r="K100" s="3">
        <v>8.41</v>
      </c>
      <c r="L100" s="3">
        <f t="shared" si="8"/>
        <v>7.1880341880341883</v>
      </c>
      <c r="M100" s="3">
        <v>1.81</v>
      </c>
      <c r="N100" s="3">
        <f t="shared" si="9"/>
        <v>1.5470085470085471</v>
      </c>
      <c r="O100" s="3">
        <v>7.3</v>
      </c>
      <c r="P100" s="3">
        <v>5.47</v>
      </c>
      <c r="Q100" s="3">
        <f t="shared" si="10"/>
        <v>5.1313320825515945</v>
      </c>
      <c r="R100" s="3">
        <f t="shared" si="11"/>
        <v>102.5</v>
      </c>
      <c r="S100" s="3">
        <f t="shared" si="13"/>
        <v>29.85</v>
      </c>
      <c r="T100" s="3">
        <f t="shared" si="12"/>
        <v>25.49</v>
      </c>
      <c r="U100" s="3">
        <v>0</v>
      </c>
      <c r="V100" s="3">
        <v>1.25</v>
      </c>
      <c r="W100" s="3"/>
      <c r="X100" s="42"/>
      <c r="Y100" s="42"/>
      <c r="Z100" s="42"/>
      <c r="AA100" s="42">
        <v>33.54</v>
      </c>
      <c r="AB100" s="42">
        <v>33.54</v>
      </c>
      <c r="AC100" s="42"/>
      <c r="AD100" s="42"/>
      <c r="AE100" s="42"/>
      <c r="AF100" s="42"/>
      <c r="AG100" s="42"/>
      <c r="AH100" s="42"/>
      <c r="AI100" s="7"/>
    </row>
    <row r="101" spans="1:35" s="6" customFormat="1" ht="14.25">
      <c r="A101" s="10"/>
      <c r="B101" s="11" t="s">
        <v>2143</v>
      </c>
      <c r="C101" s="12" t="s">
        <v>2059</v>
      </c>
      <c r="D101" s="15" t="s">
        <v>2143</v>
      </c>
      <c r="E101" s="15" t="s">
        <v>3356</v>
      </c>
      <c r="F101" s="2" t="s">
        <v>3354</v>
      </c>
      <c r="G101" s="2" t="s">
        <v>3337</v>
      </c>
      <c r="H101" s="15" t="s">
        <v>3162</v>
      </c>
      <c r="I101" s="3">
        <v>180.72000000000003</v>
      </c>
      <c r="J101" s="3">
        <f t="shared" si="7"/>
        <v>171.64885345007298</v>
      </c>
      <c r="K101" s="3">
        <v>14.8</v>
      </c>
      <c r="L101" s="3">
        <f t="shared" si="8"/>
        <v>12.649572649572651</v>
      </c>
      <c r="M101" s="3">
        <v>3.18</v>
      </c>
      <c r="N101" s="3">
        <f t="shared" si="9"/>
        <v>2.7179487179487181</v>
      </c>
      <c r="O101" s="3">
        <v>12.85</v>
      </c>
      <c r="P101" s="3">
        <v>5.47</v>
      </c>
      <c r="Q101" s="3">
        <f t="shared" si="10"/>
        <v>5.1313320825515945</v>
      </c>
      <c r="R101" s="3">
        <f t="shared" si="11"/>
        <v>102.5</v>
      </c>
      <c r="S101" s="3">
        <f t="shared" si="13"/>
        <v>41.92</v>
      </c>
      <c r="T101" s="3">
        <f t="shared" si="12"/>
        <v>35.799999999999997</v>
      </c>
      <c r="U101" s="3">
        <v>0</v>
      </c>
      <c r="V101" s="3">
        <v>1.25</v>
      </c>
      <c r="W101" s="3"/>
      <c r="X101" s="42"/>
      <c r="Y101" s="42"/>
      <c r="Z101" s="42"/>
      <c r="AA101" s="42">
        <v>47.1</v>
      </c>
      <c r="AB101" s="42">
        <v>47.1</v>
      </c>
      <c r="AC101" s="42"/>
      <c r="AD101" s="42"/>
      <c r="AE101" s="42"/>
      <c r="AF101" s="42"/>
      <c r="AG101" s="42"/>
      <c r="AH101" s="42"/>
      <c r="AI101" s="7"/>
    </row>
    <row r="102" spans="1:35" s="6" customFormat="1" ht="14.25">
      <c r="A102" s="10"/>
      <c r="B102" s="11" t="s">
        <v>2144</v>
      </c>
      <c r="C102" s="12" t="s">
        <v>2059</v>
      </c>
      <c r="D102" s="15" t="s">
        <v>2144</v>
      </c>
      <c r="E102" s="15" t="s">
        <v>3357</v>
      </c>
      <c r="F102" s="2" t="s">
        <v>3354</v>
      </c>
      <c r="G102" s="2" t="s">
        <v>3334</v>
      </c>
      <c r="H102" s="15" t="s">
        <v>3162</v>
      </c>
      <c r="I102" s="3">
        <v>199.92999999999998</v>
      </c>
      <c r="J102" s="3">
        <f t="shared" si="7"/>
        <v>188.28355430477382</v>
      </c>
      <c r="K102" s="3">
        <v>16.59</v>
      </c>
      <c r="L102" s="3">
        <f t="shared" si="8"/>
        <v>14.179487179487181</v>
      </c>
      <c r="M102" s="3">
        <v>3.56</v>
      </c>
      <c r="N102" s="3">
        <f t="shared" si="9"/>
        <v>3.042735042735043</v>
      </c>
      <c r="O102" s="3">
        <v>14.4</v>
      </c>
      <c r="P102" s="3">
        <v>5.47</v>
      </c>
      <c r="Q102" s="3">
        <f t="shared" si="10"/>
        <v>5.1313320825515945</v>
      </c>
      <c r="R102" s="3">
        <f t="shared" si="11"/>
        <v>102.5</v>
      </c>
      <c r="S102" s="3">
        <f t="shared" si="13"/>
        <v>57.41</v>
      </c>
      <c r="T102" s="3">
        <f t="shared" si="12"/>
        <v>49.03</v>
      </c>
      <c r="U102" s="3">
        <v>0</v>
      </c>
      <c r="V102" s="3">
        <v>1.25</v>
      </c>
      <c r="W102" s="3"/>
      <c r="X102" s="42"/>
      <c r="Y102" s="42"/>
      <c r="Z102" s="42"/>
      <c r="AA102" s="42">
        <v>64.510000000000005</v>
      </c>
      <c r="AB102" s="42">
        <v>64.510000000000005</v>
      </c>
      <c r="AC102" s="42"/>
      <c r="AD102" s="42"/>
      <c r="AE102" s="42"/>
      <c r="AF102" s="42"/>
      <c r="AG102" s="42"/>
      <c r="AH102" s="42"/>
      <c r="AI102" s="7"/>
    </row>
    <row r="103" spans="1:35" s="6" customFormat="1" ht="14.25">
      <c r="A103" s="10"/>
      <c r="B103" s="11" t="s">
        <v>2145</v>
      </c>
      <c r="C103" s="12" t="s">
        <v>2059</v>
      </c>
      <c r="D103" s="15" t="s">
        <v>2145</v>
      </c>
      <c r="E103" s="15" t="s">
        <v>3358</v>
      </c>
      <c r="F103" s="2" t="s">
        <v>3359</v>
      </c>
      <c r="G103" s="2" t="s">
        <v>3334</v>
      </c>
      <c r="H103" s="15" t="s">
        <v>3162</v>
      </c>
      <c r="I103" s="3">
        <v>240.31</v>
      </c>
      <c r="J103" s="3">
        <f t="shared" si="7"/>
        <v>223.51586199708152</v>
      </c>
      <c r="K103" s="3">
        <v>19.18</v>
      </c>
      <c r="L103" s="3">
        <f t="shared" si="8"/>
        <v>16.393162393162395</v>
      </c>
      <c r="M103" s="3">
        <v>4.12</v>
      </c>
      <c r="N103" s="3">
        <f t="shared" si="9"/>
        <v>3.5213675213675217</v>
      </c>
      <c r="O103" s="3">
        <v>19.54</v>
      </c>
      <c r="P103" s="3">
        <v>5.47</v>
      </c>
      <c r="Q103" s="3">
        <f t="shared" si="10"/>
        <v>5.1313320825515945</v>
      </c>
      <c r="R103" s="3">
        <f t="shared" si="11"/>
        <v>102.5</v>
      </c>
      <c r="S103" s="3">
        <f t="shared" si="13"/>
        <v>89.5</v>
      </c>
      <c r="T103" s="3">
        <f t="shared" si="12"/>
        <v>76.430000000000007</v>
      </c>
      <c r="U103" s="3">
        <v>0</v>
      </c>
      <c r="V103" s="3">
        <v>1.25</v>
      </c>
      <c r="W103" s="3"/>
      <c r="X103" s="42"/>
      <c r="Y103" s="42"/>
      <c r="Z103" s="42"/>
      <c r="AA103" s="42">
        <v>100.56</v>
      </c>
      <c r="AB103" s="42">
        <v>100.56</v>
      </c>
      <c r="AC103" s="42"/>
      <c r="AD103" s="42"/>
      <c r="AE103" s="42"/>
      <c r="AF103" s="42"/>
      <c r="AG103" s="42"/>
      <c r="AH103" s="42"/>
      <c r="AI103" s="7"/>
    </row>
    <row r="104" spans="1:35" s="6" customFormat="1" ht="14.25">
      <c r="A104" s="10"/>
      <c r="B104" s="11" t="s">
        <v>2146</v>
      </c>
      <c r="C104" s="12" t="s">
        <v>2059</v>
      </c>
      <c r="D104" s="15" t="s">
        <v>38</v>
      </c>
      <c r="E104" s="15" t="s">
        <v>3360</v>
      </c>
      <c r="F104" s="2" t="s">
        <v>3359</v>
      </c>
      <c r="G104" s="2" t="s">
        <v>3361</v>
      </c>
      <c r="H104" s="15" t="s">
        <v>3162</v>
      </c>
      <c r="I104" s="3">
        <v>247.83</v>
      </c>
      <c r="J104" s="3">
        <f t="shared" si="7"/>
        <v>230.12064832186786</v>
      </c>
      <c r="K104" s="3">
        <v>22.81</v>
      </c>
      <c r="L104" s="3">
        <f t="shared" si="8"/>
        <v>19.495726495726498</v>
      </c>
      <c r="M104" s="3">
        <v>4.38</v>
      </c>
      <c r="N104" s="3">
        <f t="shared" si="9"/>
        <v>3.7435897435897436</v>
      </c>
      <c r="O104" s="3">
        <v>20.76</v>
      </c>
      <c r="P104" s="3">
        <v>5.47</v>
      </c>
      <c r="Q104" s="3">
        <f t="shared" si="10"/>
        <v>5.1313320825515945</v>
      </c>
      <c r="R104" s="3">
        <f t="shared" si="11"/>
        <v>102.5</v>
      </c>
      <c r="S104" s="3">
        <f t="shared" si="13"/>
        <v>91.91</v>
      </c>
      <c r="T104" s="3">
        <f t="shared" si="12"/>
        <v>78.489999999999995</v>
      </c>
      <c r="U104" s="3">
        <v>0</v>
      </c>
      <c r="V104" s="3">
        <v>1.25</v>
      </c>
      <c r="W104" s="3"/>
      <c r="X104" s="42"/>
      <c r="Y104" s="42"/>
      <c r="Z104" s="42"/>
      <c r="AA104" s="42">
        <v>103.27</v>
      </c>
      <c r="AB104" s="42">
        <v>103.27</v>
      </c>
      <c r="AC104" s="42"/>
      <c r="AD104" s="42"/>
      <c r="AE104" s="42"/>
      <c r="AF104" s="42"/>
      <c r="AG104" s="42"/>
      <c r="AH104" s="42"/>
      <c r="AI104" s="7"/>
    </row>
    <row r="105" spans="1:35" s="6" customFormat="1" ht="14.25">
      <c r="A105" s="10"/>
      <c r="B105" s="11" t="s">
        <v>2147</v>
      </c>
      <c r="C105" s="12" t="s">
        <v>2059</v>
      </c>
      <c r="D105" s="15" t="s">
        <v>39</v>
      </c>
      <c r="E105" s="15" t="s">
        <v>3362</v>
      </c>
      <c r="F105" s="2" t="s">
        <v>3359</v>
      </c>
      <c r="G105" s="2" t="s">
        <v>3340</v>
      </c>
      <c r="H105" s="15" t="s">
        <v>3162</v>
      </c>
      <c r="I105" s="3">
        <v>270.92</v>
      </c>
      <c r="J105" s="3">
        <f t="shared" si="7"/>
        <v>250.96970815092766</v>
      </c>
      <c r="K105" s="3">
        <v>27.99</v>
      </c>
      <c r="L105" s="3">
        <f t="shared" si="8"/>
        <v>23.923076923076923</v>
      </c>
      <c r="M105" s="3">
        <v>6.02</v>
      </c>
      <c r="N105" s="3">
        <f t="shared" si="9"/>
        <v>5.1452991452991457</v>
      </c>
      <c r="O105" s="3">
        <v>28.51</v>
      </c>
      <c r="P105" s="3">
        <v>5.47</v>
      </c>
      <c r="Q105" s="3">
        <f t="shared" si="10"/>
        <v>5.1313320825515945</v>
      </c>
      <c r="R105" s="3">
        <f t="shared" si="11"/>
        <v>102.5</v>
      </c>
      <c r="S105" s="3">
        <f t="shared" si="13"/>
        <v>100.43</v>
      </c>
      <c r="T105" s="3">
        <f t="shared" si="12"/>
        <v>85.76</v>
      </c>
      <c r="U105" s="3">
        <v>0</v>
      </c>
      <c r="V105" s="3">
        <v>1.25</v>
      </c>
      <c r="W105" s="3"/>
      <c r="X105" s="42"/>
      <c r="Y105" s="42"/>
      <c r="Z105" s="42"/>
      <c r="AA105" s="42">
        <v>112.84</v>
      </c>
      <c r="AB105" s="42">
        <v>112.84</v>
      </c>
      <c r="AC105" s="42"/>
      <c r="AD105" s="42"/>
      <c r="AE105" s="42"/>
      <c r="AF105" s="42"/>
      <c r="AG105" s="42"/>
      <c r="AH105" s="42"/>
      <c r="AI105" s="7"/>
    </row>
    <row r="106" spans="1:35" s="6" customFormat="1" ht="14.25">
      <c r="A106" s="10"/>
      <c r="B106" s="11" t="s">
        <v>2148</v>
      </c>
      <c r="C106" s="12" t="s">
        <v>2059</v>
      </c>
      <c r="D106" s="15" t="s">
        <v>40</v>
      </c>
      <c r="E106" s="15" t="s">
        <v>3363</v>
      </c>
      <c r="F106" s="2" t="s">
        <v>3359</v>
      </c>
      <c r="G106" s="2" t="s">
        <v>3352</v>
      </c>
      <c r="H106" s="15" t="s">
        <v>3162</v>
      </c>
      <c r="I106" s="3">
        <v>321.76</v>
      </c>
      <c r="J106" s="3">
        <f t="shared" si="7"/>
        <v>295.94791327913276</v>
      </c>
      <c r="K106" s="3">
        <v>45.79</v>
      </c>
      <c r="L106" s="3">
        <f t="shared" si="8"/>
        <v>39.136752136752136</v>
      </c>
      <c r="M106" s="3">
        <v>8.26</v>
      </c>
      <c r="N106" s="3">
        <f t="shared" si="9"/>
        <v>7.0598290598290605</v>
      </c>
      <c r="O106" s="3">
        <v>39.159999999999997</v>
      </c>
      <c r="P106" s="3">
        <v>5.47</v>
      </c>
      <c r="Q106" s="3">
        <f t="shared" si="10"/>
        <v>5.1313320825515945</v>
      </c>
      <c r="R106" s="3">
        <f t="shared" si="11"/>
        <v>102.5</v>
      </c>
      <c r="S106" s="3">
        <f t="shared" si="13"/>
        <v>120.58</v>
      </c>
      <c r="T106" s="3">
        <f t="shared" si="12"/>
        <v>102.96</v>
      </c>
      <c r="U106" s="3">
        <v>0</v>
      </c>
      <c r="V106" s="3">
        <v>1.25</v>
      </c>
      <c r="W106" s="3"/>
      <c r="X106" s="42"/>
      <c r="Y106" s="42"/>
      <c r="Z106" s="42"/>
      <c r="AA106" s="42">
        <v>135.47999999999999</v>
      </c>
      <c r="AB106" s="42">
        <v>135.47999999999999</v>
      </c>
      <c r="AC106" s="42"/>
      <c r="AD106" s="42"/>
      <c r="AE106" s="42"/>
      <c r="AF106" s="42"/>
      <c r="AG106" s="42"/>
      <c r="AH106" s="42"/>
      <c r="AI106" s="7"/>
    </row>
    <row r="107" spans="1:35" s="6" customFormat="1" ht="14.25">
      <c r="A107" s="10"/>
      <c r="B107" s="11" t="s">
        <v>2149</v>
      </c>
      <c r="C107" s="12" t="s">
        <v>2059</v>
      </c>
      <c r="D107" s="15" t="s">
        <v>41</v>
      </c>
      <c r="E107" s="15" t="s">
        <v>3364</v>
      </c>
      <c r="F107" s="2" t="s">
        <v>3359</v>
      </c>
      <c r="G107" s="2" t="s">
        <v>3342</v>
      </c>
      <c r="H107" s="15" t="s">
        <v>3162</v>
      </c>
      <c r="I107" s="3">
        <v>400.13</v>
      </c>
      <c r="J107" s="3">
        <f t="shared" si="7"/>
        <v>365.43497811131959</v>
      </c>
      <c r="K107" s="3">
        <v>77.760000000000005</v>
      </c>
      <c r="L107" s="3">
        <f t="shared" si="8"/>
        <v>66.461538461538467</v>
      </c>
      <c r="M107" s="3">
        <v>16.71</v>
      </c>
      <c r="N107" s="3">
        <f t="shared" si="9"/>
        <v>14.282051282051283</v>
      </c>
      <c r="O107" s="3">
        <v>47.79</v>
      </c>
      <c r="P107" s="3">
        <v>20.49</v>
      </c>
      <c r="Q107" s="3">
        <f t="shared" si="10"/>
        <v>19.22138836772983</v>
      </c>
      <c r="R107" s="3">
        <f t="shared" si="11"/>
        <v>102.5</v>
      </c>
      <c r="S107" s="3">
        <f t="shared" si="13"/>
        <v>134.88</v>
      </c>
      <c r="T107" s="3">
        <f t="shared" si="12"/>
        <v>115.18</v>
      </c>
      <c r="U107" s="3">
        <v>0</v>
      </c>
      <c r="V107" s="3">
        <v>1.25</v>
      </c>
      <c r="W107" s="3"/>
      <c r="X107" s="42"/>
      <c r="Y107" s="42"/>
      <c r="Z107" s="42"/>
      <c r="AA107" s="42">
        <v>151.55000000000001</v>
      </c>
      <c r="AB107" s="42">
        <v>151.55000000000001</v>
      </c>
      <c r="AC107" s="42"/>
      <c r="AD107" s="42"/>
      <c r="AE107" s="42"/>
      <c r="AF107" s="42"/>
      <c r="AG107" s="42"/>
      <c r="AH107" s="42"/>
      <c r="AI107" s="7"/>
    </row>
    <row r="108" spans="1:35" s="6" customFormat="1" ht="14.25">
      <c r="A108" s="10"/>
      <c r="B108" s="11" t="s">
        <v>2150</v>
      </c>
      <c r="C108" s="12" t="s">
        <v>2059</v>
      </c>
      <c r="D108" s="15" t="s">
        <v>42</v>
      </c>
      <c r="E108" s="15" t="s">
        <v>3365</v>
      </c>
      <c r="F108" s="2" t="s">
        <v>3359</v>
      </c>
      <c r="G108" s="2" t="s">
        <v>3366</v>
      </c>
      <c r="H108" s="15" t="s">
        <v>3162</v>
      </c>
      <c r="I108" s="3">
        <v>470.5</v>
      </c>
      <c r="J108" s="3">
        <f t="shared" si="7"/>
        <v>427.49181571815717</v>
      </c>
      <c r="K108" s="3">
        <v>99.53</v>
      </c>
      <c r="L108" s="3">
        <f t="shared" si="8"/>
        <v>85.068376068376068</v>
      </c>
      <c r="M108" s="3">
        <v>21.39</v>
      </c>
      <c r="N108" s="3">
        <f t="shared" si="9"/>
        <v>18.282051282051285</v>
      </c>
      <c r="O108" s="3">
        <v>61.17</v>
      </c>
      <c r="P108" s="3">
        <v>20.49</v>
      </c>
      <c r="Q108" s="3">
        <f t="shared" si="10"/>
        <v>19.22138836772983</v>
      </c>
      <c r="R108" s="3">
        <f t="shared" si="11"/>
        <v>102.5</v>
      </c>
      <c r="S108" s="3">
        <f t="shared" si="13"/>
        <v>165.42</v>
      </c>
      <c r="T108" s="3">
        <f t="shared" si="12"/>
        <v>141.25</v>
      </c>
      <c r="U108" s="3">
        <v>0</v>
      </c>
      <c r="V108" s="3">
        <v>1.25</v>
      </c>
      <c r="W108" s="3"/>
      <c r="X108" s="42"/>
      <c r="Y108" s="42"/>
      <c r="Z108" s="42"/>
      <c r="AA108" s="42">
        <v>185.86</v>
      </c>
      <c r="AB108" s="42">
        <v>185.86</v>
      </c>
      <c r="AC108" s="42"/>
      <c r="AD108" s="42"/>
      <c r="AE108" s="42"/>
      <c r="AF108" s="42"/>
      <c r="AG108" s="42"/>
      <c r="AH108" s="42"/>
      <c r="AI108" s="7"/>
    </row>
    <row r="109" spans="1:35" s="6" customFormat="1" ht="14.25">
      <c r="A109" s="10"/>
      <c r="B109" s="11" t="s">
        <v>2151</v>
      </c>
      <c r="C109" s="12" t="s">
        <v>2059</v>
      </c>
      <c r="D109" s="15" t="s">
        <v>43</v>
      </c>
      <c r="E109" s="15" t="s">
        <v>3367</v>
      </c>
      <c r="F109" s="2" t="s">
        <v>3368</v>
      </c>
      <c r="G109" s="2" t="s">
        <v>3337</v>
      </c>
      <c r="H109" s="15" t="s">
        <v>3162</v>
      </c>
      <c r="I109" s="3">
        <v>145.22</v>
      </c>
      <c r="J109" s="3">
        <f t="shared" si="7"/>
        <v>140.33492182614134</v>
      </c>
      <c r="K109" s="3">
        <v>10.14</v>
      </c>
      <c r="L109" s="3">
        <f t="shared" si="8"/>
        <v>8.6666666666666679</v>
      </c>
      <c r="M109" s="3">
        <v>2.4300000000000002</v>
      </c>
      <c r="N109" s="3">
        <f t="shared" si="9"/>
        <v>2.0769230769230771</v>
      </c>
      <c r="O109" s="3">
        <v>6.07</v>
      </c>
      <c r="P109" s="3">
        <v>5.47</v>
      </c>
      <c r="Q109" s="3">
        <f t="shared" si="10"/>
        <v>5.1313320825515945</v>
      </c>
      <c r="R109" s="3">
        <f t="shared" si="11"/>
        <v>102.5</v>
      </c>
      <c r="S109" s="3">
        <f t="shared" si="13"/>
        <v>18.61</v>
      </c>
      <c r="T109" s="3">
        <f t="shared" si="12"/>
        <v>15.89</v>
      </c>
      <c r="U109" s="3">
        <v>0</v>
      </c>
      <c r="V109" s="3">
        <v>1.25</v>
      </c>
      <c r="W109" s="3"/>
      <c r="X109" s="42"/>
      <c r="Y109" s="42"/>
      <c r="Z109" s="42"/>
      <c r="AA109" s="42">
        <v>20.91</v>
      </c>
      <c r="AB109" s="42">
        <v>20.91</v>
      </c>
      <c r="AC109" s="42"/>
      <c r="AD109" s="42"/>
      <c r="AE109" s="42"/>
      <c r="AF109" s="42"/>
      <c r="AG109" s="42"/>
      <c r="AH109" s="42"/>
      <c r="AI109" s="7"/>
    </row>
    <row r="110" spans="1:35" s="6" customFormat="1" ht="14.25">
      <c r="A110" s="10"/>
      <c r="B110" s="11" t="s">
        <v>2152</v>
      </c>
      <c r="C110" s="12" t="s">
        <v>2059</v>
      </c>
      <c r="D110" s="15" t="s">
        <v>2152</v>
      </c>
      <c r="E110" s="15" t="s">
        <v>3369</v>
      </c>
      <c r="F110" s="2" t="s">
        <v>3368</v>
      </c>
      <c r="G110" s="2" t="s">
        <v>3361</v>
      </c>
      <c r="H110" s="15" t="s">
        <v>3162</v>
      </c>
      <c r="I110" s="3">
        <v>156.81</v>
      </c>
      <c r="J110" s="3">
        <f t="shared" si="7"/>
        <v>150.21663122785074</v>
      </c>
      <c r="K110" s="3">
        <v>18.2</v>
      </c>
      <c r="L110" s="3">
        <f t="shared" si="8"/>
        <v>15.555555555555555</v>
      </c>
      <c r="M110" s="3">
        <v>3.03</v>
      </c>
      <c r="N110" s="3">
        <f t="shared" si="9"/>
        <v>2.5897435897435899</v>
      </c>
      <c r="O110" s="3">
        <v>5.91</v>
      </c>
      <c r="P110" s="3">
        <v>5.47</v>
      </c>
      <c r="Q110" s="3">
        <f t="shared" si="10"/>
        <v>5.1313320825515945</v>
      </c>
      <c r="R110" s="3">
        <f t="shared" si="11"/>
        <v>102.5</v>
      </c>
      <c r="S110" s="3">
        <f t="shared" si="13"/>
        <v>21.7</v>
      </c>
      <c r="T110" s="3">
        <f t="shared" si="12"/>
        <v>18.53</v>
      </c>
      <c r="U110" s="3">
        <v>0</v>
      </c>
      <c r="V110" s="3">
        <v>1.25</v>
      </c>
      <c r="W110" s="3"/>
      <c r="X110" s="42"/>
      <c r="Y110" s="42"/>
      <c r="Z110" s="42"/>
      <c r="AA110" s="42">
        <v>24.38</v>
      </c>
      <c r="AB110" s="42">
        <v>24.38</v>
      </c>
      <c r="AC110" s="42"/>
      <c r="AD110" s="42"/>
      <c r="AE110" s="42"/>
      <c r="AF110" s="42"/>
      <c r="AG110" s="42"/>
      <c r="AH110" s="42"/>
      <c r="AI110" s="7"/>
    </row>
    <row r="111" spans="1:35" s="6" customFormat="1" ht="14.25">
      <c r="A111" s="10"/>
      <c r="B111" s="11" t="s">
        <v>2153</v>
      </c>
      <c r="C111" s="12" t="s">
        <v>2059</v>
      </c>
      <c r="D111" s="15" t="s">
        <v>2153</v>
      </c>
      <c r="E111" s="15" t="s">
        <v>3370</v>
      </c>
      <c r="F111" s="2" t="s">
        <v>3368</v>
      </c>
      <c r="G111" s="2" t="s">
        <v>3340</v>
      </c>
      <c r="H111" s="15" t="s">
        <v>3162</v>
      </c>
      <c r="I111" s="3">
        <v>167.5</v>
      </c>
      <c r="J111" s="3">
        <f t="shared" si="7"/>
        <v>159.49235772357724</v>
      </c>
      <c r="K111" s="3">
        <v>22.95</v>
      </c>
      <c r="L111" s="3">
        <f t="shared" si="8"/>
        <v>19.615384615384617</v>
      </c>
      <c r="M111" s="3">
        <v>3.54</v>
      </c>
      <c r="N111" s="3">
        <f t="shared" si="9"/>
        <v>3.025641025641026</v>
      </c>
      <c r="O111" s="3">
        <v>6.91</v>
      </c>
      <c r="P111" s="3">
        <v>5.47</v>
      </c>
      <c r="Q111" s="3">
        <f t="shared" si="10"/>
        <v>5.1313320825515945</v>
      </c>
      <c r="R111" s="3">
        <f t="shared" si="11"/>
        <v>102.5</v>
      </c>
      <c r="S111" s="3">
        <f t="shared" si="13"/>
        <v>26.13</v>
      </c>
      <c r="T111" s="3">
        <f t="shared" si="12"/>
        <v>22.31</v>
      </c>
      <c r="U111" s="3">
        <v>0</v>
      </c>
      <c r="V111" s="3">
        <v>1.25</v>
      </c>
      <c r="W111" s="3"/>
      <c r="X111" s="42"/>
      <c r="Y111" s="42"/>
      <c r="Z111" s="42"/>
      <c r="AA111" s="42">
        <v>29.36</v>
      </c>
      <c r="AB111" s="42">
        <v>29.36</v>
      </c>
      <c r="AC111" s="42"/>
      <c r="AD111" s="42"/>
      <c r="AE111" s="42"/>
      <c r="AF111" s="42"/>
      <c r="AG111" s="42"/>
      <c r="AH111" s="42"/>
      <c r="AI111" s="7"/>
    </row>
    <row r="112" spans="1:35" s="6" customFormat="1" ht="14.25">
      <c r="A112" s="10"/>
      <c r="B112" s="11" t="s">
        <v>2154</v>
      </c>
      <c r="C112" s="12" t="s">
        <v>2059</v>
      </c>
      <c r="D112" s="15" t="s">
        <v>2154</v>
      </c>
      <c r="E112" s="15" t="s">
        <v>3371</v>
      </c>
      <c r="F112" s="2" t="s">
        <v>3372</v>
      </c>
      <c r="G112" s="2" t="s">
        <v>3337</v>
      </c>
      <c r="H112" s="15" t="s">
        <v>3162</v>
      </c>
      <c r="I112" s="3">
        <v>185.89</v>
      </c>
      <c r="J112" s="3">
        <f t="shared" si="7"/>
        <v>175.46603293725244</v>
      </c>
      <c r="K112" s="3">
        <v>5.0199999999999996</v>
      </c>
      <c r="L112" s="3">
        <f t="shared" si="8"/>
        <v>4.2905982905982905</v>
      </c>
      <c r="M112" s="3">
        <v>3</v>
      </c>
      <c r="N112" s="3">
        <f t="shared" si="9"/>
        <v>2.5641025641025643</v>
      </c>
      <c r="O112" s="3">
        <v>7.5</v>
      </c>
      <c r="P112" s="3">
        <v>5.47</v>
      </c>
      <c r="Q112" s="3">
        <f t="shared" si="10"/>
        <v>5.1313320825515945</v>
      </c>
      <c r="R112" s="3">
        <f t="shared" si="11"/>
        <v>102.5</v>
      </c>
      <c r="S112" s="3">
        <f t="shared" si="13"/>
        <v>62.4</v>
      </c>
      <c r="T112" s="3">
        <f t="shared" si="12"/>
        <v>53.48</v>
      </c>
      <c r="U112" s="3">
        <v>0</v>
      </c>
      <c r="V112" s="3">
        <v>1.25</v>
      </c>
      <c r="W112" s="3"/>
      <c r="X112" s="42"/>
      <c r="Y112" s="42">
        <v>6.91</v>
      </c>
      <c r="Z112" s="42">
        <v>6.91</v>
      </c>
      <c r="AA112" s="42"/>
      <c r="AB112" s="42"/>
      <c r="AC112" s="42"/>
      <c r="AD112" s="42"/>
      <c r="AE112" s="42"/>
      <c r="AF112" s="42"/>
      <c r="AG112" s="42"/>
      <c r="AH112" s="42"/>
      <c r="AI112" s="7"/>
    </row>
    <row r="113" spans="1:35" s="6" customFormat="1" ht="14.25">
      <c r="A113" s="10"/>
      <c r="B113" s="11" t="s">
        <v>2155</v>
      </c>
      <c r="C113" s="12" t="s">
        <v>2059</v>
      </c>
      <c r="D113" s="15" t="s">
        <v>2155</v>
      </c>
      <c r="E113" s="15" t="s">
        <v>3373</v>
      </c>
      <c r="F113" s="2" t="s">
        <v>3372</v>
      </c>
      <c r="G113" s="2" t="s">
        <v>3340</v>
      </c>
      <c r="H113" s="15" t="s">
        <v>3162</v>
      </c>
      <c r="I113" s="3">
        <v>257.67</v>
      </c>
      <c r="J113" s="3">
        <f t="shared" si="7"/>
        <v>236.02124661246611</v>
      </c>
      <c r="K113" s="3">
        <v>23.56</v>
      </c>
      <c r="L113" s="3">
        <f t="shared" si="8"/>
        <v>20.136752136752136</v>
      </c>
      <c r="M113" s="3">
        <v>0.46</v>
      </c>
      <c r="N113" s="3">
        <f t="shared" si="9"/>
        <v>0.39316239316239321</v>
      </c>
      <c r="O113" s="3">
        <v>0.89</v>
      </c>
      <c r="P113" s="3">
        <v>5.47</v>
      </c>
      <c r="Q113" s="3">
        <f t="shared" si="10"/>
        <v>5.1313320825515945</v>
      </c>
      <c r="R113" s="3">
        <f t="shared" si="11"/>
        <v>102.5</v>
      </c>
      <c r="S113" s="3">
        <f t="shared" si="13"/>
        <v>124.79</v>
      </c>
      <c r="T113" s="3">
        <f t="shared" si="12"/>
        <v>106.97</v>
      </c>
      <c r="U113" s="3">
        <v>0</v>
      </c>
      <c r="V113" s="3">
        <v>1.25</v>
      </c>
      <c r="W113" s="3"/>
      <c r="X113" s="42"/>
      <c r="Y113" s="42">
        <v>13.82</v>
      </c>
      <c r="Z113" s="42">
        <v>13.82</v>
      </c>
      <c r="AA113" s="42"/>
      <c r="AB113" s="42"/>
      <c r="AC113" s="42"/>
      <c r="AD113" s="42"/>
      <c r="AE113" s="42"/>
      <c r="AF113" s="42"/>
      <c r="AG113" s="42"/>
      <c r="AH113" s="42"/>
      <c r="AI113" s="7"/>
    </row>
    <row r="114" spans="1:35" s="6" customFormat="1" ht="14.25">
      <c r="A114" s="10"/>
      <c r="B114" s="11" t="s">
        <v>2156</v>
      </c>
      <c r="C114" s="12" t="s">
        <v>2059</v>
      </c>
      <c r="D114" s="15" t="s">
        <v>44</v>
      </c>
      <c r="E114" s="15" t="s">
        <v>3374</v>
      </c>
      <c r="F114" s="2" t="s">
        <v>3375</v>
      </c>
      <c r="G114" s="2" t="s">
        <v>3340</v>
      </c>
      <c r="H114" s="15" t="s">
        <v>3162</v>
      </c>
      <c r="I114" s="3">
        <v>139.36000000000001</v>
      </c>
      <c r="J114" s="3">
        <f t="shared" si="7"/>
        <v>135.34235772357724</v>
      </c>
      <c r="K114" s="3">
        <v>5.3</v>
      </c>
      <c r="L114" s="3">
        <f t="shared" si="8"/>
        <v>4.5299145299145298</v>
      </c>
      <c r="M114" s="3">
        <v>1.3</v>
      </c>
      <c r="N114" s="3">
        <f t="shared" si="9"/>
        <v>1.1111111111111112</v>
      </c>
      <c r="O114" s="3">
        <v>6.18</v>
      </c>
      <c r="P114" s="3">
        <v>5.47</v>
      </c>
      <c r="Q114" s="3">
        <f t="shared" si="10"/>
        <v>5.1313320825515945</v>
      </c>
      <c r="R114" s="3">
        <f t="shared" si="11"/>
        <v>102.5</v>
      </c>
      <c r="S114" s="3">
        <f t="shared" si="13"/>
        <v>18.61</v>
      </c>
      <c r="T114" s="3">
        <f t="shared" si="12"/>
        <v>15.89</v>
      </c>
      <c r="U114" s="3">
        <v>0</v>
      </c>
      <c r="V114" s="3">
        <v>1.25</v>
      </c>
      <c r="W114" s="3"/>
      <c r="X114" s="42"/>
      <c r="Y114" s="42"/>
      <c r="Z114" s="42"/>
      <c r="AA114" s="42">
        <v>20.91</v>
      </c>
      <c r="AB114" s="42">
        <v>20.91</v>
      </c>
      <c r="AC114" s="42"/>
      <c r="AD114" s="42"/>
      <c r="AE114" s="42"/>
      <c r="AF114" s="42"/>
      <c r="AG114" s="42"/>
      <c r="AH114" s="42"/>
      <c r="AI114" s="7"/>
    </row>
    <row r="115" spans="1:35" s="6" customFormat="1" ht="15.75">
      <c r="A115" s="10"/>
      <c r="B115" s="11" t="s">
        <v>2157</v>
      </c>
      <c r="C115" s="12" t="s">
        <v>2059</v>
      </c>
      <c r="D115" s="15" t="s">
        <v>45</v>
      </c>
      <c r="E115" s="15" t="s">
        <v>3376</v>
      </c>
      <c r="F115" s="2" t="s">
        <v>3377</v>
      </c>
      <c r="G115" s="2" t="s">
        <v>3378</v>
      </c>
      <c r="H115" s="15" t="s">
        <v>3162</v>
      </c>
      <c r="I115" s="3">
        <v>1345.78</v>
      </c>
      <c r="J115" s="3">
        <f t="shared" si="7"/>
        <v>1295.4879487179487</v>
      </c>
      <c r="K115" s="3">
        <v>138.81</v>
      </c>
      <c r="L115" s="3">
        <f t="shared" si="8"/>
        <v>118.64102564102565</v>
      </c>
      <c r="M115" s="3">
        <v>29.34</v>
      </c>
      <c r="N115" s="3">
        <f t="shared" si="9"/>
        <v>25.076923076923077</v>
      </c>
      <c r="O115" s="3">
        <v>78.05</v>
      </c>
      <c r="P115" s="3"/>
      <c r="Q115" s="3">
        <f t="shared" si="10"/>
        <v>0</v>
      </c>
      <c r="R115" s="3">
        <f t="shared" si="11"/>
        <v>922.5</v>
      </c>
      <c r="S115" s="3">
        <f t="shared" si="13"/>
        <v>177.08</v>
      </c>
      <c r="T115" s="3">
        <f t="shared" si="12"/>
        <v>151.22</v>
      </c>
      <c r="U115" s="3">
        <v>0</v>
      </c>
      <c r="V115" s="3">
        <v>11.25</v>
      </c>
      <c r="W115" s="3"/>
      <c r="X115" s="42"/>
      <c r="Y115" s="42"/>
      <c r="Z115" s="42"/>
      <c r="AA115" s="42">
        <v>198.97</v>
      </c>
      <c r="AB115" s="42">
        <v>198.97</v>
      </c>
      <c r="AC115" s="42"/>
      <c r="AD115" s="42"/>
      <c r="AE115" s="42"/>
      <c r="AF115" s="42"/>
      <c r="AG115" s="42"/>
      <c r="AH115" s="42"/>
      <c r="AI115" s="7"/>
    </row>
    <row r="116" spans="1:35" s="6" customFormat="1" ht="15.75">
      <c r="A116" s="10"/>
      <c r="B116" s="11" t="s">
        <v>2158</v>
      </c>
      <c r="C116" s="12" t="s">
        <v>2059</v>
      </c>
      <c r="D116" s="15" t="s">
        <v>2158</v>
      </c>
      <c r="E116" s="15" t="s">
        <v>3379</v>
      </c>
      <c r="F116" s="2" t="s">
        <v>3377</v>
      </c>
      <c r="G116" s="2" t="s">
        <v>3380</v>
      </c>
      <c r="H116" s="15" t="s">
        <v>3162</v>
      </c>
      <c r="I116" s="3">
        <v>1491.5</v>
      </c>
      <c r="J116" s="3">
        <f t="shared" si="7"/>
        <v>1423.8299145299145</v>
      </c>
      <c r="K116" s="3">
        <v>185.95</v>
      </c>
      <c r="L116" s="3">
        <f t="shared" si="8"/>
        <v>158.93162393162393</v>
      </c>
      <c r="M116" s="3">
        <v>39.31</v>
      </c>
      <c r="N116" s="3">
        <f t="shared" si="9"/>
        <v>33.598290598290603</v>
      </c>
      <c r="O116" s="3">
        <v>104.56</v>
      </c>
      <c r="P116" s="3"/>
      <c r="Q116" s="3">
        <f t="shared" si="10"/>
        <v>0</v>
      </c>
      <c r="R116" s="3">
        <f t="shared" si="11"/>
        <v>922.5</v>
      </c>
      <c r="S116" s="3">
        <f t="shared" si="13"/>
        <v>239.18</v>
      </c>
      <c r="T116" s="3">
        <f t="shared" si="12"/>
        <v>204.24</v>
      </c>
      <c r="U116" s="3">
        <v>0</v>
      </c>
      <c r="V116" s="3">
        <v>11.25</v>
      </c>
      <c r="W116" s="3"/>
      <c r="X116" s="42"/>
      <c r="Y116" s="42"/>
      <c r="Z116" s="42"/>
      <c r="AA116" s="42">
        <v>268.74</v>
      </c>
      <c r="AB116" s="42">
        <v>268.74</v>
      </c>
      <c r="AC116" s="42"/>
      <c r="AD116" s="42"/>
      <c r="AE116" s="42"/>
      <c r="AF116" s="42"/>
      <c r="AG116" s="42"/>
      <c r="AH116" s="42"/>
      <c r="AI116" s="7"/>
    </row>
    <row r="117" spans="1:35" s="6" customFormat="1" ht="15.75">
      <c r="A117" s="10"/>
      <c r="B117" s="11" t="s">
        <v>2159</v>
      </c>
      <c r="C117" s="12" t="s">
        <v>2059</v>
      </c>
      <c r="D117" s="15" t="s">
        <v>2159</v>
      </c>
      <c r="E117" s="15" t="s">
        <v>3130</v>
      </c>
      <c r="F117" s="2" t="s">
        <v>3377</v>
      </c>
      <c r="G117" s="2" t="s">
        <v>3381</v>
      </c>
      <c r="H117" s="15" t="s">
        <v>3162</v>
      </c>
      <c r="I117" s="3">
        <v>1751.77</v>
      </c>
      <c r="J117" s="3">
        <f t="shared" si="7"/>
        <v>1653.4864957264958</v>
      </c>
      <c r="K117" s="3">
        <v>275</v>
      </c>
      <c r="L117" s="3">
        <f t="shared" si="8"/>
        <v>235.04273504273505</v>
      </c>
      <c r="M117" s="3">
        <v>58.13</v>
      </c>
      <c r="N117" s="3">
        <f t="shared" si="9"/>
        <v>49.683760683760688</v>
      </c>
      <c r="O117" s="3">
        <v>154.63</v>
      </c>
      <c r="P117" s="3"/>
      <c r="Q117" s="3">
        <f t="shared" si="10"/>
        <v>0</v>
      </c>
      <c r="R117" s="3">
        <f t="shared" si="11"/>
        <v>922.5</v>
      </c>
      <c r="S117" s="3">
        <f t="shared" si="13"/>
        <v>341.51</v>
      </c>
      <c r="T117" s="3">
        <f t="shared" si="12"/>
        <v>291.63</v>
      </c>
      <c r="U117" s="3">
        <v>0</v>
      </c>
      <c r="V117" s="3">
        <v>11.25</v>
      </c>
      <c r="W117" s="3"/>
      <c r="X117" s="42"/>
      <c r="Y117" s="42"/>
      <c r="Z117" s="42"/>
      <c r="AA117" s="42">
        <v>383.72</v>
      </c>
      <c r="AB117" s="42">
        <v>383.72</v>
      </c>
      <c r="AC117" s="42"/>
      <c r="AD117" s="42"/>
      <c r="AE117" s="42"/>
      <c r="AF117" s="42"/>
      <c r="AG117" s="42"/>
      <c r="AH117" s="42"/>
      <c r="AI117" s="7"/>
    </row>
    <row r="118" spans="1:35" s="6" customFormat="1" ht="15.75">
      <c r="A118" s="10"/>
      <c r="B118" s="11" t="s">
        <v>2160</v>
      </c>
      <c r="C118" s="12" t="s">
        <v>2059</v>
      </c>
      <c r="D118" s="15" t="s">
        <v>2160</v>
      </c>
      <c r="E118" s="15" t="s">
        <v>3382</v>
      </c>
      <c r="F118" s="2" t="s">
        <v>3377</v>
      </c>
      <c r="G118" s="2" t="s">
        <v>3383</v>
      </c>
      <c r="H118" s="15" t="s">
        <v>3162</v>
      </c>
      <c r="I118" s="3">
        <v>1861.65</v>
      </c>
      <c r="J118" s="3">
        <f t="shared" si="7"/>
        <v>1750.3537606837608</v>
      </c>
      <c r="K118" s="3">
        <v>311.66000000000003</v>
      </c>
      <c r="L118" s="3">
        <f t="shared" si="8"/>
        <v>266.37606837606842</v>
      </c>
      <c r="M118" s="3">
        <v>65.88</v>
      </c>
      <c r="N118" s="3">
        <f t="shared" si="9"/>
        <v>56.307692307692307</v>
      </c>
      <c r="O118" s="3">
        <v>175.25</v>
      </c>
      <c r="P118" s="3"/>
      <c r="Q118" s="3">
        <f t="shared" si="10"/>
        <v>0</v>
      </c>
      <c r="R118" s="3">
        <f t="shared" si="11"/>
        <v>922.5</v>
      </c>
      <c r="S118" s="3">
        <f t="shared" si="13"/>
        <v>386.36</v>
      </c>
      <c r="T118" s="3">
        <f t="shared" si="12"/>
        <v>329.92</v>
      </c>
      <c r="U118" s="3">
        <v>0</v>
      </c>
      <c r="V118" s="3">
        <v>11.25</v>
      </c>
      <c r="W118" s="3"/>
      <c r="X118" s="42"/>
      <c r="Y118" s="42"/>
      <c r="Z118" s="42"/>
      <c r="AA118" s="42">
        <v>434.11</v>
      </c>
      <c r="AB118" s="42">
        <v>434.11</v>
      </c>
      <c r="AC118" s="42"/>
      <c r="AD118" s="42"/>
      <c r="AE118" s="42"/>
      <c r="AF118" s="42"/>
      <c r="AG118" s="42"/>
      <c r="AH118" s="42"/>
      <c r="AI118" s="7"/>
    </row>
    <row r="119" spans="1:35" s="6" customFormat="1" ht="15.75">
      <c r="A119" s="10"/>
      <c r="B119" s="11" t="s">
        <v>2161</v>
      </c>
      <c r="C119" s="12" t="s">
        <v>2059</v>
      </c>
      <c r="D119" s="15" t="s">
        <v>2161</v>
      </c>
      <c r="E119" s="15" t="s">
        <v>3384</v>
      </c>
      <c r="F119" s="2" t="s">
        <v>3377</v>
      </c>
      <c r="G119" s="2" t="s">
        <v>3385</v>
      </c>
      <c r="H119" s="15" t="s">
        <v>3162</v>
      </c>
      <c r="I119" s="3">
        <v>2396.7399999999998</v>
      </c>
      <c r="J119" s="3">
        <f t="shared" si="7"/>
        <v>2231.2918803418806</v>
      </c>
      <c r="K119" s="3">
        <v>419.46</v>
      </c>
      <c r="L119" s="3">
        <f t="shared" si="8"/>
        <v>358.5128205128205</v>
      </c>
      <c r="M119" s="3">
        <v>127.33</v>
      </c>
      <c r="N119" s="3">
        <f t="shared" si="9"/>
        <v>108.82905982905983</v>
      </c>
      <c r="O119" s="3">
        <v>338.71</v>
      </c>
      <c r="P119" s="3"/>
      <c r="Q119" s="3">
        <f t="shared" si="10"/>
        <v>0</v>
      </c>
      <c r="R119" s="3">
        <f t="shared" si="11"/>
        <v>922.5</v>
      </c>
      <c r="S119" s="3">
        <f t="shared" si="13"/>
        <v>588.74</v>
      </c>
      <c r="T119" s="3">
        <f t="shared" si="12"/>
        <v>502.74</v>
      </c>
      <c r="U119" s="3">
        <v>0</v>
      </c>
      <c r="V119" s="3">
        <v>11.25</v>
      </c>
      <c r="W119" s="3"/>
      <c r="X119" s="42"/>
      <c r="Y119" s="42"/>
      <c r="Z119" s="42"/>
      <c r="AA119" s="42">
        <v>661.5</v>
      </c>
      <c r="AB119" s="42">
        <v>661.5</v>
      </c>
      <c r="AC119" s="42"/>
      <c r="AD119" s="42"/>
      <c r="AE119" s="42"/>
      <c r="AF119" s="42"/>
      <c r="AG119" s="42"/>
      <c r="AH119" s="42"/>
      <c r="AI119" s="7"/>
    </row>
    <row r="120" spans="1:35" s="6" customFormat="1" ht="14.25">
      <c r="A120" s="10"/>
      <c r="B120" s="11" t="s">
        <v>2162</v>
      </c>
      <c r="C120" s="12" t="s">
        <v>2059</v>
      </c>
      <c r="D120" s="15" t="s">
        <v>46</v>
      </c>
      <c r="E120" s="15" t="s">
        <v>3386</v>
      </c>
      <c r="F120" s="2" t="s">
        <v>3387</v>
      </c>
      <c r="G120" s="2" t="s">
        <v>3388</v>
      </c>
      <c r="H120" s="15" t="s">
        <v>3162</v>
      </c>
      <c r="I120" s="3">
        <v>122.64</v>
      </c>
      <c r="J120" s="3">
        <f t="shared" si="7"/>
        <v>120.64227225349177</v>
      </c>
      <c r="K120" s="3">
        <v>2.88</v>
      </c>
      <c r="L120" s="3">
        <f t="shared" si="8"/>
        <v>2.4615384615384617</v>
      </c>
      <c r="M120" s="3">
        <v>0.83</v>
      </c>
      <c r="N120" s="3">
        <f t="shared" si="9"/>
        <v>0.70940170940170943</v>
      </c>
      <c r="O120" s="3">
        <v>3.3</v>
      </c>
      <c r="P120" s="3">
        <v>5.47</v>
      </c>
      <c r="Q120" s="3">
        <f t="shared" si="10"/>
        <v>5.1313320825515945</v>
      </c>
      <c r="R120" s="3">
        <f t="shared" si="11"/>
        <v>102.5</v>
      </c>
      <c r="S120" s="3">
        <f t="shared" si="13"/>
        <v>7.66</v>
      </c>
      <c r="T120" s="3">
        <f t="shared" si="12"/>
        <v>6.54</v>
      </c>
      <c r="U120" s="3">
        <v>0</v>
      </c>
      <c r="V120" s="3">
        <v>1.25</v>
      </c>
      <c r="W120" s="3"/>
      <c r="X120" s="42"/>
      <c r="Y120" s="42"/>
      <c r="Z120" s="42"/>
      <c r="AA120" s="42">
        <v>8.61</v>
      </c>
      <c r="AB120" s="42">
        <v>8.61</v>
      </c>
      <c r="AC120" s="42"/>
      <c r="AD120" s="42"/>
      <c r="AE120" s="42"/>
      <c r="AF120" s="42"/>
      <c r="AG120" s="42"/>
      <c r="AH120" s="42"/>
      <c r="AI120" s="7"/>
    </row>
    <row r="121" spans="1:35" s="6" customFormat="1" ht="14.25">
      <c r="A121" s="10"/>
      <c r="B121" s="11" t="s">
        <v>2084</v>
      </c>
      <c r="C121" s="12" t="s">
        <v>2059</v>
      </c>
      <c r="D121" s="15" t="s">
        <v>35</v>
      </c>
      <c r="E121" s="15" t="s">
        <v>3389</v>
      </c>
      <c r="F121" s="2" t="s">
        <v>3387</v>
      </c>
      <c r="G121" s="2" t="s">
        <v>3390</v>
      </c>
      <c r="H121" s="15" t="s">
        <v>3162</v>
      </c>
      <c r="I121" s="3">
        <v>123.45</v>
      </c>
      <c r="J121" s="3">
        <f t="shared" si="7"/>
        <v>121.28150302272255</v>
      </c>
      <c r="K121" s="3">
        <v>2.71</v>
      </c>
      <c r="L121" s="3">
        <f t="shared" si="8"/>
        <v>2.3162393162393164</v>
      </c>
      <c r="M121" s="3">
        <v>0.73</v>
      </c>
      <c r="N121" s="3">
        <f t="shared" si="9"/>
        <v>0.62393162393162394</v>
      </c>
      <c r="O121" s="3">
        <v>2.92</v>
      </c>
      <c r="P121" s="3">
        <v>5.47</v>
      </c>
      <c r="Q121" s="3">
        <f t="shared" si="10"/>
        <v>5.1313320825515945</v>
      </c>
      <c r="R121" s="3">
        <f t="shared" si="11"/>
        <v>102.5</v>
      </c>
      <c r="S121" s="3">
        <f t="shared" si="13"/>
        <v>9.1199999999999992</v>
      </c>
      <c r="T121" s="3">
        <f t="shared" si="12"/>
        <v>7.79</v>
      </c>
      <c r="U121" s="3">
        <v>0</v>
      </c>
      <c r="V121" s="3">
        <v>1.25</v>
      </c>
      <c r="W121" s="3"/>
      <c r="X121" s="42"/>
      <c r="Y121" s="42"/>
      <c r="Z121" s="42"/>
      <c r="AA121" s="42">
        <v>10.25</v>
      </c>
      <c r="AB121" s="42">
        <v>10.25</v>
      </c>
      <c r="AC121" s="42"/>
      <c r="AD121" s="42"/>
      <c r="AE121" s="42"/>
      <c r="AF121" s="42"/>
      <c r="AG121" s="42"/>
      <c r="AH121" s="42"/>
      <c r="AI121" s="7"/>
    </row>
    <row r="122" spans="1:35" s="6" customFormat="1" ht="14.25">
      <c r="A122" s="10"/>
      <c r="B122" s="11" t="s">
        <v>2084</v>
      </c>
      <c r="C122" s="12" t="s">
        <v>2059</v>
      </c>
      <c r="D122" s="15" t="s">
        <v>35</v>
      </c>
      <c r="E122" s="15" t="s">
        <v>3391</v>
      </c>
      <c r="F122" s="2" t="s">
        <v>3387</v>
      </c>
      <c r="G122" s="2" t="s">
        <v>3392</v>
      </c>
      <c r="H122" s="15" t="s">
        <v>3162</v>
      </c>
      <c r="I122" s="3">
        <v>125.06</v>
      </c>
      <c r="J122" s="3">
        <f t="shared" si="7"/>
        <v>122.53996456118408</v>
      </c>
      <c r="K122" s="3">
        <v>2.36</v>
      </c>
      <c r="L122" s="3">
        <f t="shared" si="8"/>
        <v>2.017094017094017</v>
      </c>
      <c r="M122" s="3">
        <v>0.54</v>
      </c>
      <c r="N122" s="3">
        <f t="shared" si="9"/>
        <v>0.46153846153846162</v>
      </c>
      <c r="O122" s="3">
        <v>2.15</v>
      </c>
      <c r="P122" s="3">
        <v>5.47</v>
      </c>
      <c r="Q122" s="3">
        <f t="shared" si="10"/>
        <v>5.1313320825515945</v>
      </c>
      <c r="R122" s="3">
        <f t="shared" si="11"/>
        <v>102.5</v>
      </c>
      <c r="S122" s="3">
        <f t="shared" si="13"/>
        <v>12.04</v>
      </c>
      <c r="T122" s="3">
        <f t="shared" si="12"/>
        <v>10.28</v>
      </c>
      <c r="U122" s="3">
        <v>0</v>
      </c>
      <c r="V122" s="3">
        <v>1.25</v>
      </c>
      <c r="W122" s="3"/>
      <c r="X122" s="42"/>
      <c r="Y122" s="42"/>
      <c r="Z122" s="42"/>
      <c r="AA122" s="42">
        <v>13.53</v>
      </c>
      <c r="AB122" s="42">
        <v>13.53</v>
      </c>
      <c r="AC122" s="42"/>
      <c r="AD122" s="42"/>
      <c r="AE122" s="42"/>
      <c r="AF122" s="42"/>
      <c r="AG122" s="42"/>
      <c r="AH122" s="42"/>
      <c r="AI122" s="7"/>
    </row>
    <row r="123" spans="1:35" s="6" customFormat="1" ht="14.25">
      <c r="A123" s="10"/>
      <c r="B123" s="11" t="s">
        <v>2163</v>
      </c>
      <c r="C123" s="12" t="s">
        <v>2059</v>
      </c>
      <c r="D123" s="15" t="s">
        <v>47</v>
      </c>
      <c r="E123" s="15" t="s">
        <v>3393</v>
      </c>
      <c r="F123" s="2" t="s">
        <v>347</v>
      </c>
      <c r="G123" s="2" t="s">
        <v>3394</v>
      </c>
      <c r="H123" s="15" t="s">
        <v>3162</v>
      </c>
      <c r="I123" s="3">
        <v>127.24</v>
      </c>
      <c r="J123" s="3">
        <f t="shared" si="7"/>
        <v>124.34868250990202</v>
      </c>
      <c r="K123" s="3">
        <v>3.57</v>
      </c>
      <c r="L123" s="3">
        <f t="shared" si="8"/>
        <v>3.0512820512820515</v>
      </c>
      <c r="M123" s="3">
        <v>0.44</v>
      </c>
      <c r="N123" s="3">
        <f t="shared" si="9"/>
        <v>0.37606837606837612</v>
      </c>
      <c r="O123" s="3">
        <v>1.76</v>
      </c>
      <c r="P123" s="3">
        <v>5.47</v>
      </c>
      <c r="Q123" s="3">
        <f t="shared" si="10"/>
        <v>5.1313320825515945</v>
      </c>
      <c r="R123" s="3">
        <f t="shared" si="11"/>
        <v>102.5</v>
      </c>
      <c r="S123" s="3">
        <f t="shared" si="13"/>
        <v>13.5</v>
      </c>
      <c r="T123" s="3">
        <f t="shared" si="12"/>
        <v>11.53</v>
      </c>
      <c r="U123" s="3">
        <v>0</v>
      </c>
      <c r="V123" s="3">
        <v>1.25</v>
      </c>
      <c r="W123" s="3"/>
      <c r="X123" s="42"/>
      <c r="Y123" s="42"/>
      <c r="Z123" s="42"/>
      <c r="AA123" s="42">
        <v>15.17</v>
      </c>
      <c r="AB123" s="42">
        <v>15.17</v>
      </c>
      <c r="AC123" s="42"/>
      <c r="AD123" s="42"/>
      <c r="AE123" s="42"/>
      <c r="AF123" s="42"/>
      <c r="AG123" s="42"/>
      <c r="AH123" s="42"/>
      <c r="AI123" s="7"/>
    </row>
    <row r="124" spans="1:35" s="6" customFormat="1" ht="14.25">
      <c r="A124" s="10"/>
      <c r="B124" s="11" t="s">
        <v>2164</v>
      </c>
      <c r="C124" s="12" t="s">
        <v>2059</v>
      </c>
      <c r="D124" s="15" t="s">
        <v>48</v>
      </c>
      <c r="E124" s="15" t="s">
        <v>3395</v>
      </c>
      <c r="F124" s="2" t="s">
        <v>3396</v>
      </c>
      <c r="G124" s="2" t="s">
        <v>3397</v>
      </c>
      <c r="H124" s="15" t="s">
        <v>3162</v>
      </c>
      <c r="I124" s="3">
        <v>117.80000000000001</v>
      </c>
      <c r="J124" s="3">
        <f t="shared" si="7"/>
        <v>116.04686262247237</v>
      </c>
      <c r="K124" s="3">
        <v>1.84</v>
      </c>
      <c r="L124" s="3">
        <f t="shared" si="8"/>
        <v>1.5726495726495728</v>
      </c>
      <c r="M124" s="3">
        <v>0.55000000000000004</v>
      </c>
      <c r="N124" s="3">
        <f t="shared" si="9"/>
        <v>0.47008547008547014</v>
      </c>
      <c r="O124" s="3">
        <v>2.2999999999999998</v>
      </c>
      <c r="P124" s="3">
        <v>1.71</v>
      </c>
      <c r="Q124" s="3">
        <f t="shared" si="10"/>
        <v>1.6041275797373358</v>
      </c>
      <c r="R124" s="3">
        <f t="shared" si="11"/>
        <v>102.5</v>
      </c>
      <c r="S124" s="3">
        <f t="shared" si="13"/>
        <v>8.9</v>
      </c>
      <c r="T124" s="3">
        <f t="shared" si="12"/>
        <v>7.6</v>
      </c>
      <c r="U124" s="3">
        <v>0</v>
      </c>
      <c r="V124" s="3">
        <v>1.25</v>
      </c>
      <c r="W124" s="3"/>
      <c r="X124" s="42"/>
      <c r="Y124" s="42"/>
      <c r="Z124" s="42"/>
      <c r="AA124" s="42">
        <v>10</v>
      </c>
      <c r="AB124" s="42">
        <v>10</v>
      </c>
      <c r="AC124" s="42"/>
      <c r="AD124" s="42"/>
      <c r="AE124" s="42"/>
      <c r="AF124" s="42"/>
      <c r="AG124" s="42"/>
      <c r="AH124" s="42"/>
      <c r="AI124" s="7"/>
    </row>
    <row r="125" spans="1:35" s="6" customFormat="1" ht="14.25">
      <c r="A125" s="10"/>
      <c r="B125" s="11" t="s">
        <v>2165</v>
      </c>
      <c r="C125" s="12" t="s">
        <v>2059</v>
      </c>
      <c r="D125" s="15" t="s">
        <v>49</v>
      </c>
      <c r="E125" s="15" t="s">
        <v>3398</v>
      </c>
      <c r="F125" s="2" t="s">
        <v>3399</v>
      </c>
      <c r="G125" s="2" t="s">
        <v>3400</v>
      </c>
      <c r="H125" s="15" t="s">
        <v>3162</v>
      </c>
      <c r="I125" s="3">
        <v>926.48</v>
      </c>
      <c r="J125" s="3">
        <f t="shared" si="7"/>
        <v>834.14170940170948</v>
      </c>
      <c r="K125" s="3">
        <v>81.3</v>
      </c>
      <c r="L125" s="3">
        <f t="shared" si="8"/>
        <v>69.487179487179489</v>
      </c>
      <c r="M125" s="3">
        <v>30.32</v>
      </c>
      <c r="N125" s="3">
        <f t="shared" si="9"/>
        <v>25.914529914529915</v>
      </c>
      <c r="O125" s="3">
        <v>77</v>
      </c>
      <c r="P125" s="3"/>
      <c r="Q125" s="3">
        <f t="shared" si="10"/>
        <v>0</v>
      </c>
      <c r="R125" s="3">
        <f t="shared" si="11"/>
        <v>205</v>
      </c>
      <c r="S125" s="3">
        <f t="shared" si="13"/>
        <v>532.86</v>
      </c>
      <c r="T125" s="3">
        <f t="shared" si="12"/>
        <v>456.74</v>
      </c>
      <c r="U125" s="3">
        <v>0</v>
      </c>
      <c r="V125" s="3">
        <v>2.5</v>
      </c>
      <c r="W125" s="3"/>
      <c r="X125" s="42"/>
      <c r="Y125" s="42">
        <v>59.01</v>
      </c>
      <c r="Z125" s="42">
        <v>59.01</v>
      </c>
      <c r="AA125" s="42"/>
      <c r="AB125" s="42"/>
      <c r="AC125" s="42"/>
      <c r="AD125" s="42"/>
      <c r="AE125" s="42"/>
      <c r="AF125" s="42"/>
      <c r="AG125" s="42"/>
      <c r="AH125" s="42"/>
      <c r="AI125" s="7"/>
    </row>
    <row r="126" spans="1:35" s="6" customFormat="1" ht="14.25">
      <c r="A126" s="10"/>
      <c r="B126" s="11" t="s">
        <v>2166</v>
      </c>
      <c r="C126" s="12" t="s">
        <v>2059</v>
      </c>
      <c r="D126" s="15" t="s">
        <v>2166</v>
      </c>
      <c r="E126" s="15" t="s">
        <v>3401</v>
      </c>
      <c r="F126" s="2" t="s">
        <v>3399</v>
      </c>
      <c r="G126" s="2" t="s">
        <v>3402</v>
      </c>
      <c r="H126" s="15" t="s">
        <v>3162</v>
      </c>
      <c r="I126" s="3">
        <v>959.94</v>
      </c>
      <c r="J126" s="3">
        <f t="shared" si="7"/>
        <v>864.67324786324787</v>
      </c>
      <c r="K126" s="3">
        <v>95.33</v>
      </c>
      <c r="L126" s="3">
        <f t="shared" si="8"/>
        <v>81.478632478632477</v>
      </c>
      <c r="M126" s="3">
        <v>35.549999999999997</v>
      </c>
      <c r="N126" s="3">
        <f t="shared" si="9"/>
        <v>30.384615384615383</v>
      </c>
      <c r="O126" s="3">
        <v>90.3</v>
      </c>
      <c r="P126" s="3"/>
      <c r="Q126" s="3">
        <f t="shared" si="10"/>
        <v>0</v>
      </c>
      <c r="R126" s="3">
        <f t="shared" si="11"/>
        <v>205</v>
      </c>
      <c r="S126" s="3">
        <f t="shared" si="13"/>
        <v>533.76</v>
      </c>
      <c r="T126" s="3">
        <f t="shared" si="12"/>
        <v>457.51</v>
      </c>
      <c r="U126" s="3">
        <v>0</v>
      </c>
      <c r="V126" s="3">
        <v>2.5</v>
      </c>
      <c r="W126" s="3"/>
      <c r="X126" s="42"/>
      <c r="Y126" s="42">
        <v>59.11</v>
      </c>
      <c r="Z126" s="42">
        <v>59.11</v>
      </c>
      <c r="AA126" s="42"/>
      <c r="AB126" s="42"/>
      <c r="AC126" s="42"/>
      <c r="AD126" s="42"/>
      <c r="AE126" s="42"/>
      <c r="AF126" s="42"/>
      <c r="AG126" s="42"/>
      <c r="AH126" s="42"/>
      <c r="AI126" s="7"/>
    </row>
    <row r="127" spans="1:35" s="6" customFormat="1" ht="14.25">
      <c r="A127" s="10"/>
      <c r="B127" s="11" t="s">
        <v>2167</v>
      </c>
      <c r="C127" s="12" t="s">
        <v>2059</v>
      </c>
      <c r="D127" s="15" t="s">
        <v>2167</v>
      </c>
      <c r="E127" s="15" t="s">
        <v>3403</v>
      </c>
      <c r="F127" s="2" t="s">
        <v>3399</v>
      </c>
      <c r="G127" s="2" t="s">
        <v>3404</v>
      </c>
      <c r="H127" s="15" t="s">
        <v>3162</v>
      </c>
      <c r="I127" s="3">
        <v>1219.48</v>
      </c>
      <c r="J127" s="3">
        <f t="shared" si="7"/>
        <v>1100.3378632478632</v>
      </c>
      <c r="K127" s="3">
        <v>195.37</v>
      </c>
      <c r="L127" s="3">
        <f t="shared" si="8"/>
        <v>166.982905982906</v>
      </c>
      <c r="M127" s="3">
        <v>72.849999999999994</v>
      </c>
      <c r="N127" s="3">
        <f t="shared" si="9"/>
        <v>62.26495726495726</v>
      </c>
      <c r="O127" s="3">
        <v>185.05</v>
      </c>
      <c r="P127" s="3"/>
      <c r="Q127" s="3">
        <f t="shared" si="10"/>
        <v>0</v>
      </c>
      <c r="R127" s="3">
        <f t="shared" si="11"/>
        <v>205</v>
      </c>
      <c r="S127" s="3">
        <f t="shared" si="13"/>
        <v>561.21</v>
      </c>
      <c r="T127" s="3">
        <f t="shared" si="12"/>
        <v>481.04</v>
      </c>
      <c r="U127" s="3">
        <v>0</v>
      </c>
      <c r="V127" s="3">
        <v>2.5</v>
      </c>
      <c r="W127" s="3"/>
      <c r="X127" s="42"/>
      <c r="Y127" s="42">
        <v>62.15</v>
      </c>
      <c r="Z127" s="42">
        <v>62.15</v>
      </c>
      <c r="AA127" s="42"/>
      <c r="AB127" s="42"/>
      <c r="AC127" s="42"/>
      <c r="AD127" s="42"/>
      <c r="AE127" s="42"/>
      <c r="AF127" s="42"/>
      <c r="AG127" s="42"/>
      <c r="AH127" s="42"/>
      <c r="AI127" s="7"/>
    </row>
    <row r="128" spans="1:35" s="6" customFormat="1" ht="14.25">
      <c r="A128" s="10"/>
      <c r="B128" s="11" t="s">
        <v>2168</v>
      </c>
      <c r="C128" s="12" t="s">
        <v>2059</v>
      </c>
      <c r="D128" s="15" t="s">
        <v>50</v>
      </c>
      <c r="E128" s="15" t="s">
        <v>3405</v>
      </c>
      <c r="F128" s="2" t="s">
        <v>3406</v>
      </c>
      <c r="G128" s="2" t="s">
        <v>3407</v>
      </c>
      <c r="H128" s="15" t="s">
        <v>3162</v>
      </c>
      <c r="I128" s="3">
        <v>5181.83</v>
      </c>
      <c r="J128" s="3">
        <f t="shared" si="7"/>
        <v>4541.8928205128204</v>
      </c>
      <c r="K128" s="3">
        <v>1083.28</v>
      </c>
      <c r="L128" s="3">
        <f t="shared" si="8"/>
        <v>925.88034188034192</v>
      </c>
      <c r="M128" s="3">
        <v>220.7</v>
      </c>
      <c r="N128" s="3">
        <f t="shared" si="9"/>
        <v>188.63247863247864</v>
      </c>
      <c r="O128" s="3">
        <v>560.57000000000005</v>
      </c>
      <c r="P128" s="3"/>
      <c r="Q128" s="3">
        <f t="shared" si="10"/>
        <v>0</v>
      </c>
      <c r="R128" s="3">
        <f t="shared" si="11"/>
        <v>164</v>
      </c>
      <c r="S128" s="3">
        <f t="shared" si="13"/>
        <v>3153.28</v>
      </c>
      <c r="T128" s="3">
        <f t="shared" si="12"/>
        <v>2702.81</v>
      </c>
      <c r="U128" s="3">
        <v>0</v>
      </c>
      <c r="V128" s="3">
        <v>2</v>
      </c>
      <c r="W128" s="3"/>
      <c r="X128" s="42"/>
      <c r="Y128" s="42">
        <v>349.2</v>
      </c>
      <c r="Z128" s="42">
        <v>349.2</v>
      </c>
      <c r="AA128" s="42"/>
      <c r="AB128" s="42"/>
      <c r="AC128" s="42"/>
      <c r="AD128" s="42"/>
      <c r="AE128" s="42"/>
      <c r="AF128" s="42"/>
      <c r="AG128" s="42"/>
      <c r="AH128" s="42"/>
      <c r="AI128" s="7"/>
    </row>
    <row r="129" spans="1:35" s="6" customFormat="1" ht="14.25">
      <c r="A129" s="10"/>
      <c r="B129" s="11" t="s">
        <v>2169</v>
      </c>
      <c r="C129" s="12" t="s">
        <v>2059</v>
      </c>
      <c r="D129" s="15" t="s">
        <v>51</v>
      </c>
      <c r="E129" s="15" t="s">
        <v>3408</v>
      </c>
      <c r="F129" s="2" t="s">
        <v>3409</v>
      </c>
      <c r="G129" s="2" t="s">
        <v>3410</v>
      </c>
      <c r="H129" s="15" t="s">
        <v>3162</v>
      </c>
      <c r="I129" s="3">
        <v>1390.25</v>
      </c>
      <c r="J129" s="3">
        <f t="shared" si="7"/>
        <v>1317.3076068376067</v>
      </c>
      <c r="K129" s="3">
        <v>187.35</v>
      </c>
      <c r="L129" s="3">
        <f t="shared" si="8"/>
        <v>160.12820512820514</v>
      </c>
      <c r="M129" s="3">
        <v>56.99</v>
      </c>
      <c r="N129" s="3">
        <f t="shared" si="9"/>
        <v>48.709401709401718</v>
      </c>
      <c r="O129" s="3">
        <v>151.59</v>
      </c>
      <c r="P129" s="3"/>
      <c r="Q129" s="3">
        <f t="shared" si="10"/>
        <v>0</v>
      </c>
      <c r="R129" s="3">
        <f t="shared" si="11"/>
        <v>738</v>
      </c>
      <c r="S129" s="3">
        <f t="shared" si="13"/>
        <v>256.32</v>
      </c>
      <c r="T129" s="3">
        <f t="shared" si="12"/>
        <v>218.88</v>
      </c>
      <c r="U129" s="3">
        <v>0</v>
      </c>
      <c r="V129" s="3">
        <v>9</v>
      </c>
      <c r="W129" s="3"/>
      <c r="X129" s="42"/>
      <c r="Y129" s="42"/>
      <c r="Z129" s="42"/>
      <c r="AA129" s="42">
        <v>288</v>
      </c>
      <c r="AB129" s="42">
        <v>288</v>
      </c>
      <c r="AC129" s="42"/>
      <c r="AD129" s="42"/>
      <c r="AE129" s="42"/>
      <c r="AF129" s="42"/>
      <c r="AG129" s="42"/>
      <c r="AH129" s="42"/>
      <c r="AI129" s="7"/>
    </row>
    <row r="130" spans="1:35" s="6" customFormat="1" ht="14.25">
      <c r="A130" s="10"/>
      <c r="B130" s="11" t="s">
        <v>2170</v>
      </c>
      <c r="C130" s="12" t="s">
        <v>2059</v>
      </c>
      <c r="D130" s="15" t="s">
        <v>2170</v>
      </c>
      <c r="E130" s="15" t="s">
        <v>3411</v>
      </c>
      <c r="F130" s="2" t="s">
        <v>3409</v>
      </c>
      <c r="G130" s="2" t="s">
        <v>3412</v>
      </c>
      <c r="H130" s="15" t="s">
        <v>3162</v>
      </c>
      <c r="I130" s="3">
        <v>1442.99</v>
      </c>
      <c r="J130" s="3">
        <f t="shared" si="7"/>
        <v>1362.5835042735043</v>
      </c>
      <c r="K130" s="3">
        <v>209.52</v>
      </c>
      <c r="L130" s="3">
        <f t="shared" si="8"/>
        <v>179.07692307692309</v>
      </c>
      <c r="M130" s="3">
        <v>57.56</v>
      </c>
      <c r="N130" s="3">
        <f t="shared" si="9"/>
        <v>49.196581196581199</v>
      </c>
      <c r="O130" s="3">
        <v>153.11000000000001</v>
      </c>
      <c r="P130" s="3"/>
      <c r="Q130" s="3">
        <f t="shared" si="10"/>
        <v>0</v>
      </c>
      <c r="R130" s="3">
        <f t="shared" si="11"/>
        <v>738</v>
      </c>
      <c r="S130" s="3">
        <f t="shared" si="13"/>
        <v>284.8</v>
      </c>
      <c r="T130" s="3">
        <f t="shared" si="12"/>
        <v>243.2</v>
      </c>
      <c r="U130" s="3">
        <v>0</v>
      </c>
      <c r="V130" s="3">
        <v>9</v>
      </c>
      <c r="W130" s="3"/>
      <c r="X130" s="42"/>
      <c r="Y130" s="42"/>
      <c r="Z130" s="42"/>
      <c r="AA130" s="42">
        <v>320</v>
      </c>
      <c r="AB130" s="42">
        <v>320</v>
      </c>
      <c r="AC130" s="42"/>
      <c r="AD130" s="42"/>
      <c r="AE130" s="42"/>
      <c r="AF130" s="42"/>
      <c r="AG130" s="42"/>
      <c r="AH130" s="42"/>
      <c r="AI130" s="7"/>
    </row>
    <row r="131" spans="1:35" s="6" customFormat="1" ht="14.25">
      <c r="A131" s="10"/>
      <c r="B131" s="11" t="s">
        <v>2171</v>
      </c>
      <c r="C131" s="12" t="s">
        <v>2059</v>
      </c>
      <c r="D131" s="15" t="s">
        <v>2171</v>
      </c>
      <c r="E131" s="15" t="s">
        <v>3413</v>
      </c>
      <c r="F131" s="2" t="s">
        <v>3409</v>
      </c>
      <c r="G131" s="2" t="s">
        <v>3414</v>
      </c>
      <c r="H131" s="15" t="s">
        <v>3162</v>
      </c>
      <c r="I131" s="3">
        <v>1579.5900000000001</v>
      </c>
      <c r="J131" s="3">
        <f t="shared" si="7"/>
        <v>1479.4744444444445</v>
      </c>
      <c r="K131" s="3">
        <v>237.23</v>
      </c>
      <c r="L131" s="3">
        <f t="shared" si="8"/>
        <v>202.76068376068378</v>
      </c>
      <c r="M131" s="3">
        <v>58.13</v>
      </c>
      <c r="N131" s="3">
        <f t="shared" si="9"/>
        <v>49.683760683760688</v>
      </c>
      <c r="O131" s="3">
        <v>154.63</v>
      </c>
      <c r="P131" s="3"/>
      <c r="Q131" s="3">
        <f t="shared" si="10"/>
        <v>0</v>
      </c>
      <c r="R131" s="3">
        <f t="shared" si="11"/>
        <v>738</v>
      </c>
      <c r="S131" s="3">
        <f t="shared" si="13"/>
        <v>391.6</v>
      </c>
      <c r="T131" s="3">
        <f t="shared" si="12"/>
        <v>334.4</v>
      </c>
      <c r="U131" s="3">
        <v>0</v>
      </c>
      <c r="V131" s="3">
        <v>9</v>
      </c>
      <c r="W131" s="3"/>
      <c r="X131" s="42"/>
      <c r="Y131" s="42"/>
      <c r="Z131" s="42"/>
      <c r="AA131" s="42">
        <v>440</v>
      </c>
      <c r="AB131" s="42">
        <v>440</v>
      </c>
      <c r="AC131" s="42"/>
      <c r="AD131" s="42"/>
      <c r="AE131" s="42"/>
      <c r="AF131" s="42"/>
      <c r="AG131" s="42"/>
      <c r="AH131" s="42"/>
      <c r="AI131" s="7"/>
    </row>
    <row r="132" spans="1:35" s="6" customFormat="1" ht="14.25">
      <c r="A132" s="10"/>
      <c r="B132" s="11" t="s">
        <v>2172</v>
      </c>
      <c r="C132" s="12" t="s">
        <v>2059</v>
      </c>
      <c r="D132" s="15" t="s">
        <v>2172</v>
      </c>
      <c r="E132" s="15" t="s">
        <v>3415</v>
      </c>
      <c r="F132" s="2" t="s">
        <v>3409</v>
      </c>
      <c r="G132" s="2" t="s">
        <v>3416</v>
      </c>
      <c r="H132" s="15" t="s">
        <v>3162</v>
      </c>
      <c r="I132" s="3">
        <v>1691.68</v>
      </c>
      <c r="J132" s="3">
        <f t="shared" si="7"/>
        <v>1575.4440170940172</v>
      </c>
      <c r="K132" s="3">
        <v>276.02999999999997</v>
      </c>
      <c r="L132" s="3">
        <f t="shared" si="8"/>
        <v>235.92307692307691</v>
      </c>
      <c r="M132" s="3">
        <v>58.7</v>
      </c>
      <c r="N132" s="3">
        <f t="shared" si="9"/>
        <v>50.170940170940177</v>
      </c>
      <c r="O132" s="3">
        <v>156.15</v>
      </c>
      <c r="P132" s="3"/>
      <c r="Q132" s="3">
        <f t="shared" si="10"/>
        <v>0</v>
      </c>
      <c r="R132" s="3">
        <f t="shared" si="11"/>
        <v>738</v>
      </c>
      <c r="S132" s="3">
        <f t="shared" si="13"/>
        <v>462.8</v>
      </c>
      <c r="T132" s="3">
        <f t="shared" si="12"/>
        <v>395.2</v>
      </c>
      <c r="U132" s="3">
        <v>0</v>
      </c>
      <c r="V132" s="3">
        <v>9</v>
      </c>
      <c r="W132" s="3"/>
      <c r="X132" s="42"/>
      <c r="Y132" s="42"/>
      <c r="Z132" s="42"/>
      <c r="AA132" s="42">
        <v>520</v>
      </c>
      <c r="AB132" s="42">
        <v>520</v>
      </c>
      <c r="AC132" s="42"/>
      <c r="AD132" s="42"/>
      <c r="AE132" s="42"/>
      <c r="AF132" s="42"/>
      <c r="AG132" s="42"/>
      <c r="AH132" s="42"/>
      <c r="AI132" s="7"/>
    </row>
    <row r="133" spans="1:35" s="6" customFormat="1" ht="14.25">
      <c r="A133" s="10"/>
      <c r="B133" s="11" t="s">
        <v>2173</v>
      </c>
      <c r="C133" s="12" t="s">
        <v>2059</v>
      </c>
      <c r="D133" s="15" t="s">
        <v>2173</v>
      </c>
      <c r="E133" s="15" t="s">
        <v>3417</v>
      </c>
      <c r="F133" s="2" t="s">
        <v>3409</v>
      </c>
      <c r="G133" s="2" t="s">
        <v>3418</v>
      </c>
      <c r="H133" s="15" t="s">
        <v>3162</v>
      </c>
      <c r="I133" s="3">
        <v>1598.5</v>
      </c>
      <c r="J133" s="3">
        <f t="shared" ref="J133:J196" si="14">L133+N133+O133+Q133+R133+T133+U133</f>
        <v>1495.4296581196581</v>
      </c>
      <c r="K133" s="3">
        <v>276.02999999999997</v>
      </c>
      <c r="L133" s="3">
        <f t="shared" ref="L133:L196" si="15">K133/1.17</f>
        <v>235.92307692307691</v>
      </c>
      <c r="M133" s="3">
        <v>57.56</v>
      </c>
      <c r="N133" s="3">
        <f t="shared" ref="N133:N196" si="16">M133/1.17</f>
        <v>49.196581196581199</v>
      </c>
      <c r="O133" s="3">
        <v>153.11000000000001</v>
      </c>
      <c r="P133" s="3"/>
      <c r="Q133" s="3">
        <f t="shared" ref="Q133:Q196" si="17">P133/1.066</f>
        <v>0</v>
      </c>
      <c r="R133" s="3">
        <f t="shared" ref="R133:R196" si="18">IF(ROUND($V$3*V133,2)=0,"",ROUND($V$3*V133,2))</f>
        <v>738</v>
      </c>
      <c r="S133" s="3">
        <f t="shared" si="13"/>
        <v>373.8</v>
      </c>
      <c r="T133" s="3">
        <f t="shared" ref="T133:T196" si="19">IF(ROUND((U133*$U$3+X133*$X$3+Z133*$Z$3+AB133*$AB$3+AD133*$AD$3+AF133*$AF$3+AH133*$AH$3),2)=0,"",ROUND((U133*$U$3+X133*$X$3+Z133*$Z$3+AB133*$AB$3+AD133*$AD$3+AF133*$AF$3+AH133*$AH$3),2))</f>
        <v>319.2</v>
      </c>
      <c r="U133" s="3">
        <v>0</v>
      </c>
      <c r="V133" s="3">
        <v>9</v>
      </c>
      <c r="W133" s="3"/>
      <c r="X133" s="42"/>
      <c r="Y133" s="42"/>
      <c r="Z133" s="42"/>
      <c r="AA133" s="42">
        <v>420</v>
      </c>
      <c r="AB133" s="42">
        <v>420</v>
      </c>
      <c r="AC133" s="42"/>
      <c r="AD133" s="42"/>
      <c r="AE133" s="42"/>
      <c r="AF133" s="42"/>
      <c r="AG133" s="42"/>
      <c r="AH133" s="42"/>
      <c r="AI133" s="7"/>
    </row>
    <row r="134" spans="1:35" s="6" customFormat="1" ht="14.25">
      <c r="A134" s="10"/>
      <c r="B134" s="11" t="s">
        <v>2174</v>
      </c>
      <c r="C134" s="12" t="s">
        <v>2059</v>
      </c>
      <c r="D134" s="15" t="s">
        <v>2174</v>
      </c>
      <c r="E134" s="15" t="s">
        <v>3419</v>
      </c>
      <c r="F134" s="2" t="s">
        <v>3409</v>
      </c>
      <c r="G134" s="2" t="s">
        <v>3420</v>
      </c>
      <c r="H134" s="15" t="s">
        <v>3162</v>
      </c>
      <c r="I134" s="3">
        <v>1727.22</v>
      </c>
      <c r="J134" s="3">
        <f t="shared" si="14"/>
        <v>1605.6129059829059</v>
      </c>
      <c r="K134" s="3">
        <v>331.46</v>
      </c>
      <c r="L134" s="3">
        <f t="shared" si="15"/>
        <v>283.29914529914532</v>
      </c>
      <c r="M134" s="3">
        <v>58.13</v>
      </c>
      <c r="N134" s="3">
        <f t="shared" si="16"/>
        <v>49.683760683760688</v>
      </c>
      <c r="O134" s="3">
        <v>154.63</v>
      </c>
      <c r="P134" s="3"/>
      <c r="Q134" s="3">
        <f t="shared" si="17"/>
        <v>0</v>
      </c>
      <c r="R134" s="3">
        <f t="shared" si="18"/>
        <v>738</v>
      </c>
      <c r="S134" s="3">
        <f t="shared" ref="S134:S174" si="20">IF(ROUND((W134*$W$3+Y134*$Y$3+AA134*$AA$3+AC134*$AC$3+AE134*$AE$3+AG134*$AG$3),2)=0,"",ROUND((W134*$W$3+Y134*$Y$3+AA134*$AA$3+AC134*$AC$3+AE134*$AE$3+AG134*$AG$3),2))</f>
        <v>445</v>
      </c>
      <c r="T134" s="3">
        <f t="shared" si="19"/>
        <v>380</v>
      </c>
      <c r="U134" s="3">
        <v>0</v>
      </c>
      <c r="V134" s="3">
        <v>9</v>
      </c>
      <c r="W134" s="3"/>
      <c r="X134" s="42"/>
      <c r="Y134" s="42"/>
      <c r="Z134" s="42"/>
      <c r="AA134" s="42">
        <v>500</v>
      </c>
      <c r="AB134" s="42">
        <v>500</v>
      </c>
      <c r="AC134" s="42"/>
      <c r="AD134" s="42"/>
      <c r="AE134" s="42"/>
      <c r="AF134" s="42"/>
      <c r="AG134" s="42"/>
      <c r="AH134" s="42"/>
      <c r="AI134" s="7"/>
    </row>
    <row r="135" spans="1:35" s="6" customFormat="1" ht="14.25">
      <c r="A135" s="10"/>
      <c r="B135" s="11" t="s">
        <v>2175</v>
      </c>
      <c r="C135" s="12" t="s">
        <v>2059</v>
      </c>
      <c r="D135" s="15" t="s">
        <v>2175</v>
      </c>
      <c r="E135" s="15" t="s">
        <v>3421</v>
      </c>
      <c r="F135" s="2" t="s">
        <v>3409</v>
      </c>
      <c r="G135" s="2" t="s">
        <v>3422</v>
      </c>
      <c r="H135" s="15" t="s">
        <v>3162</v>
      </c>
      <c r="I135" s="3">
        <v>1855.94</v>
      </c>
      <c r="J135" s="3">
        <f t="shared" si="14"/>
        <v>1715.7961538461539</v>
      </c>
      <c r="K135" s="3">
        <v>386.89</v>
      </c>
      <c r="L135" s="3">
        <f t="shared" si="15"/>
        <v>330.67521367521368</v>
      </c>
      <c r="M135" s="3">
        <v>58.7</v>
      </c>
      <c r="N135" s="3">
        <f t="shared" si="16"/>
        <v>50.170940170940177</v>
      </c>
      <c r="O135" s="3">
        <v>156.15</v>
      </c>
      <c r="P135" s="3"/>
      <c r="Q135" s="3">
        <f t="shared" si="17"/>
        <v>0</v>
      </c>
      <c r="R135" s="3">
        <f t="shared" si="18"/>
        <v>738</v>
      </c>
      <c r="S135" s="3">
        <f t="shared" si="20"/>
        <v>516.20000000000005</v>
      </c>
      <c r="T135" s="3">
        <f t="shared" si="19"/>
        <v>440.8</v>
      </c>
      <c r="U135" s="3">
        <v>0</v>
      </c>
      <c r="V135" s="3">
        <v>9</v>
      </c>
      <c r="W135" s="3"/>
      <c r="X135" s="42"/>
      <c r="Y135" s="42"/>
      <c r="Z135" s="42"/>
      <c r="AA135" s="42">
        <v>580</v>
      </c>
      <c r="AB135" s="42">
        <v>580</v>
      </c>
      <c r="AC135" s="42"/>
      <c r="AD135" s="42"/>
      <c r="AE135" s="42"/>
      <c r="AF135" s="42"/>
      <c r="AG135" s="42"/>
      <c r="AH135" s="42"/>
      <c r="AI135" s="7"/>
    </row>
    <row r="136" spans="1:35" s="6" customFormat="1" ht="14.25">
      <c r="A136" s="10"/>
      <c r="B136" s="11" t="s">
        <v>2176</v>
      </c>
      <c r="C136" s="12" t="s">
        <v>2059</v>
      </c>
      <c r="D136" s="15" t="s">
        <v>2176</v>
      </c>
      <c r="E136" s="15" t="s">
        <v>3423</v>
      </c>
      <c r="F136" s="2" t="s">
        <v>3409</v>
      </c>
      <c r="G136" s="2" t="s">
        <v>3424</v>
      </c>
      <c r="H136" s="15" t="s">
        <v>3162</v>
      </c>
      <c r="I136" s="3">
        <v>1979.12</v>
      </c>
      <c r="J136" s="3">
        <f t="shared" si="14"/>
        <v>1821.2443589743589</v>
      </c>
      <c r="K136" s="3">
        <v>436.78</v>
      </c>
      <c r="L136" s="3">
        <f t="shared" si="15"/>
        <v>373.31623931623932</v>
      </c>
      <c r="M136" s="3">
        <v>59.27</v>
      </c>
      <c r="N136" s="3">
        <f t="shared" si="16"/>
        <v>50.658119658119666</v>
      </c>
      <c r="O136" s="3">
        <v>157.66999999999999</v>
      </c>
      <c r="P136" s="3"/>
      <c r="Q136" s="3">
        <f t="shared" si="17"/>
        <v>0</v>
      </c>
      <c r="R136" s="3">
        <f t="shared" si="18"/>
        <v>738</v>
      </c>
      <c r="S136" s="3">
        <f t="shared" si="20"/>
        <v>587.4</v>
      </c>
      <c r="T136" s="3">
        <f t="shared" si="19"/>
        <v>501.6</v>
      </c>
      <c r="U136" s="3">
        <v>0</v>
      </c>
      <c r="V136" s="3">
        <v>9</v>
      </c>
      <c r="W136" s="3"/>
      <c r="X136" s="42"/>
      <c r="Y136" s="42"/>
      <c r="Z136" s="42"/>
      <c r="AA136" s="42">
        <v>660</v>
      </c>
      <c r="AB136" s="42">
        <v>660</v>
      </c>
      <c r="AC136" s="42"/>
      <c r="AD136" s="42"/>
      <c r="AE136" s="42"/>
      <c r="AF136" s="42"/>
      <c r="AG136" s="42"/>
      <c r="AH136" s="42"/>
      <c r="AI136" s="7"/>
    </row>
    <row r="137" spans="1:35" s="6" customFormat="1" ht="14.25">
      <c r="A137" s="10"/>
      <c r="B137" s="11" t="s">
        <v>2177</v>
      </c>
      <c r="C137" s="12" t="s">
        <v>2059</v>
      </c>
      <c r="D137" s="15" t="s">
        <v>52</v>
      </c>
      <c r="E137" s="15" t="s">
        <v>3425</v>
      </c>
      <c r="F137" s="2" t="s">
        <v>3426</v>
      </c>
      <c r="G137" s="2" t="s">
        <v>3427</v>
      </c>
      <c r="H137" s="15" t="s">
        <v>3162</v>
      </c>
      <c r="I137" s="3">
        <v>538.45999999999992</v>
      </c>
      <c r="J137" s="3">
        <f t="shared" si="14"/>
        <v>492.16273504273505</v>
      </c>
      <c r="K137" s="3">
        <v>30.29</v>
      </c>
      <c r="L137" s="3">
        <f t="shared" si="15"/>
        <v>25.888888888888889</v>
      </c>
      <c r="M137" s="3">
        <v>14.22</v>
      </c>
      <c r="N137" s="3">
        <f t="shared" si="16"/>
        <v>12.153846153846155</v>
      </c>
      <c r="O137" s="3">
        <v>44.51</v>
      </c>
      <c r="P137" s="3"/>
      <c r="Q137" s="3">
        <f t="shared" si="17"/>
        <v>0</v>
      </c>
      <c r="R137" s="3">
        <f t="shared" si="18"/>
        <v>102.5</v>
      </c>
      <c r="S137" s="3">
        <f t="shared" si="20"/>
        <v>278.77</v>
      </c>
      <c r="T137" s="3">
        <f t="shared" si="19"/>
        <v>238.94</v>
      </c>
      <c r="U137" s="3">
        <v>68.17</v>
      </c>
      <c r="V137" s="3">
        <v>1.25</v>
      </c>
      <c r="W137" s="3">
        <v>26.2</v>
      </c>
      <c r="X137" s="42">
        <v>26.2</v>
      </c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7"/>
    </row>
    <row r="138" spans="1:35" s="6" customFormat="1" ht="14.25">
      <c r="A138" s="10"/>
      <c r="B138" s="11" t="s">
        <v>2178</v>
      </c>
      <c r="C138" s="12" t="s">
        <v>2059</v>
      </c>
      <c r="D138" s="15" t="s">
        <v>53</v>
      </c>
      <c r="E138" s="15" t="s">
        <v>3428</v>
      </c>
      <c r="F138" s="2" t="s">
        <v>3426</v>
      </c>
      <c r="G138" s="2" t="s">
        <v>3429</v>
      </c>
      <c r="H138" s="15" t="s">
        <v>3162</v>
      </c>
      <c r="I138" s="3">
        <v>643.58000000000004</v>
      </c>
      <c r="J138" s="3">
        <f t="shared" si="14"/>
        <v>590.33794871794873</v>
      </c>
      <c r="K138" s="3">
        <v>77.05</v>
      </c>
      <c r="L138" s="3">
        <f t="shared" si="15"/>
        <v>65.854700854700852</v>
      </c>
      <c r="M138" s="3">
        <v>18.559999999999999</v>
      </c>
      <c r="N138" s="3">
        <f t="shared" si="16"/>
        <v>15.863247863247864</v>
      </c>
      <c r="O138" s="3">
        <v>58.08</v>
      </c>
      <c r="P138" s="3"/>
      <c r="Q138" s="3">
        <f t="shared" si="17"/>
        <v>0</v>
      </c>
      <c r="R138" s="3">
        <f t="shared" si="18"/>
        <v>102.5</v>
      </c>
      <c r="S138" s="3">
        <f t="shared" si="20"/>
        <v>275.42</v>
      </c>
      <c r="T138" s="3">
        <f t="shared" si="19"/>
        <v>236.07</v>
      </c>
      <c r="U138" s="3">
        <v>111.97</v>
      </c>
      <c r="V138" s="3">
        <v>1.25</v>
      </c>
      <c r="W138" s="3"/>
      <c r="X138" s="42"/>
      <c r="Y138" s="42">
        <v>30.5</v>
      </c>
      <c r="Z138" s="42">
        <v>30.5</v>
      </c>
      <c r="AA138" s="42"/>
      <c r="AB138" s="42"/>
      <c r="AC138" s="42"/>
      <c r="AD138" s="42"/>
      <c r="AE138" s="42"/>
      <c r="AF138" s="42"/>
      <c r="AG138" s="42"/>
      <c r="AH138" s="42"/>
      <c r="AI138" s="7"/>
    </row>
    <row r="139" spans="1:35" s="6" customFormat="1" ht="14.25">
      <c r="A139" s="10"/>
      <c r="B139" s="11" t="s">
        <v>2179</v>
      </c>
      <c r="C139" s="12" t="s">
        <v>2059</v>
      </c>
      <c r="D139" s="15" t="s">
        <v>2179</v>
      </c>
      <c r="E139" s="15" t="s">
        <v>3430</v>
      </c>
      <c r="F139" s="2" t="s">
        <v>3426</v>
      </c>
      <c r="G139" s="2" t="s">
        <v>3431</v>
      </c>
      <c r="H139" s="15" t="s">
        <v>3162</v>
      </c>
      <c r="I139" s="3">
        <v>886.32999999999993</v>
      </c>
      <c r="J139" s="3">
        <f t="shared" si="14"/>
        <v>812.72923076923075</v>
      </c>
      <c r="K139" s="3">
        <v>150.65</v>
      </c>
      <c r="L139" s="3">
        <f t="shared" si="15"/>
        <v>128.76068376068378</v>
      </c>
      <c r="M139" s="3">
        <v>36.28</v>
      </c>
      <c r="N139" s="3">
        <f t="shared" si="16"/>
        <v>31.008547008547012</v>
      </c>
      <c r="O139" s="3">
        <v>113.55</v>
      </c>
      <c r="P139" s="3"/>
      <c r="Q139" s="3">
        <f t="shared" si="17"/>
        <v>0</v>
      </c>
      <c r="R139" s="3">
        <f t="shared" si="18"/>
        <v>102.5</v>
      </c>
      <c r="S139" s="3">
        <f t="shared" si="20"/>
        <v>325.08</v>
      </c>
      <c r="T139" s="3">
        <f t="shared" si="19"/>
        <v>278.64</v>
      </c>
      <c r="U139" s="3">
        <v>158.27000000000001</v>
      </c>
      <c r="V139" s="3">
        <v>1.25</v>
      </c>
      <c r="W139" s="3"/>
      <c r="X139" s="42"/>
      <c r="Y139" s="42">
        <v>36</v>
      </c>
      <c r="Z139" s="42">
        <v>36</v>
      </c>
      <c r="AA139" s="42"/>
      <c r="AB139" s="42"/>
      <c r="AC139" s="42"/>
      <c r="AD139" s="42"/>
      <c r="AE139" s="42"/>
      <c r="AF139" s="42"/>
      <c r="AG139" s="42"/>
      <c r="AH139" s="42"/>
      <c r="AI139" s="7"/>
    </row>
    <row r="140" spans="1:35" s="6" customFormat="1" ht="14.25">
      <c r="A140" s="10"/>
      <c r="B140" s="11" t="s">
        <v>2180</v>
      </c>
      <c r="C140" s="12" t="s">
        <v>2059</v>
      </c>
      <c r="D140" s="15" t="s">
        <v>2180</v>
      </c>
      <c r="E140" s="15" t="s">
        <v>3432</v>
      </c>
      <c r="F140" s="2" t="s">
        <v>3426</v>
      </c>
      <c r="G140" s="2" t="s">
        <v>3433</v>
      </c>
      <c r="H140" s="15" t="s">
        <v>3162</v>
      </c>
      <c r="I140" s="3">
        <v>1091.94</v>
      </c>
      <c r="J140" s="3">
        <f t="shared" si="14"/>
        <v>1002.0078632478633</v>
      </c>
      <c r="K140" s="3">
        <v>175.62</v>
      </c>
      <c r="L140" s="3">
        <f t="shared" si="15"/>
        <v>150.10256410256412</v>
      </c>
      <c r="M140" s="3">
        <v>42.29</v>
      </c>
      <c r="N140" s="3">
        <f t="shared" si="16"/>
        <v>36.145299145299148</v>
      </c>
      <c r="O140" s="3">
        <v>132.37</v>
      </c>
      <c r="P140" s="3"/>
      <c r="Q140" s="3">
        <f t="shared" si="17"/>
        <v>0</v>
      </c>
      <c r="R140" s="3">
        <f t="shared" si="18"/>
        <v>102.5</v>
      </c>
      <c r="S140" s="3">
        <f t="shared" si="20"/>
        <v>407.89</v>
      </c>
      <c r="T140" s="3">
        <f t="shared" si="19"/>
        <v>349.62</v>
      </c>
      <c r="U140" s="3">
        <v>231.27</v>
      </c>
      <c r="V140" s="3">
        <v>1.25</v>
      </c>
      <c r="W140" s="3"/>
      <c r="X140" s="42"/>
      <c r="Y140" s="42">
        <v>45.17</v>
      </c>
      <c r="Z140" s="42">
        <v>45.17</v>
      </c>
      <c r="AA140" s="42"/>
      <c r="AB140" s="42"/>
      <c r="AC140" s="42"/>
      <c r="AD140" s="42"/>
      <c r="AE140" s="42"/>
      <c r="AF140" s="42"/>
      <c r="AG140" s="42"/>
      <c r="AH140" s="42"/>
      <c r="AI140" s="7"/>
    </row>
    <row r="141" spans="1:35" s="6" customFormat="1" ht="14.25">
      <c r="A141" s="10"/>
      <c r="B141" s="11" t="s">
        <v>2181</v>
      </c>
      <c r="C141" s="12" t="s">
        <v>2059</v>
      </c>
      <c r="D141" s="15" t="s">
        <v>2181</v>
      </c>
      <c r="E141" s="15" t="s">
        <v>3434</v>
      </c>
      <c r="F141" s="2" t="s">
        <v>3426</v>
      </c>
      <c r="G141" s="2" t="s">
        <v>3435</v>
      </c>
      <c r="H141" s="15" t="s">
        <v>3162</v>
      </c>
      <c r="I141" s="3">
        <v>1480.3400000000001</v>
      </c>
      <c r="J141" s="3">
        <f t="shared" si="14"/>
        <v>1352.8159829059828</v>
      </c>
      <c r="K141" s="3">
        <v>246.96</v>
      </c>
      <c r="L141" s="3">
        <f t="shared" si="15"/>
        <v>211.07692307692309</v>
      </c>
      <c r="M141" s="3">
        <v>59.47</v>
      </c>
      <c r="N141" s="3">
        <f t="shared" si="16"/>
        <v>50.82905982905983</v>
      </c>
      <c r="O141" s="3">
        <v>186.15</v>
      </c>
      <c r="P141" s="3"/>
      <c r="Q141" s="3">
        <f t="shared" si="17"/>
        <v>0</v>
      </c>
      <c r="R141" s="3">
        <f t="shared" si="18"/>
        <v>102.5</v>
      </c>
      <c r="S141" s="3">
        <f t="shared" si="20"/>
        <v>580.99</v>
      </c>
      <c r="T141" s="3">
        <f t="shared" si="19"/>
        <v>497.99</v>
      </c>
      <c r="U141" s="3">
        <v>304.27</v>
      </c>
      <c r="V141" s="3">
        <v>1.25</v>
      </c>
      <c r="W141" s="3"/>
      <c r="X141" s="42"/>
      <c r="Y141" s="42">
        <v>64.34</v>
      </c>
      <c r="Z141" s="42">
        <v>64.34</v>
      </c>
      <c r="AA141" s="42"/>
      <c r="AB141" s="42"/>
      <c r="AC141" s="42"/>
      <c r="AD141" s="42"/>
      <c r="AE141" s="42"/>
      <c r="AF141" s="42"/>
      <c r="AG141" s="42"/>
      <c r="AH141" s="42"/>
      <c r="AI141" s="7"/>
    </row>
    <row r="142" spans="1:35" s="6" customFormat="1" ht="14.25">
      <c r="A142" s="10"/>
      <c r="B142" s="11" t="s">
        <v>2182</v>
      </c>
      <c r="C142" s="12" t="s">
        <v>2059</v>
      </c>
      <c r="D142" s="15" t="s">
        <v>2182</v>
      </c>
      <c r="E142" s="15" t="s">
        <v>3436</v>
      </c>
      <c r="F142" s="2" t="s">
        <v>3426</v>
      </c>
      <c r="G142" s="2" t="s">
        <v>3437</v>
      </c>
      <c r="H142" s="15" t="s">
        <v>3162</v>
      </c>
      <c r="I142" s="3">
        <v>1993.9499999999998</v>
      </c>
      <c r="J142" s="3">
        <f t="shared" si="14"/>
        <v>1824.3331623931622</v>
      </c>
      <c r="K142" s="3">
        <v>422.8</v>
      </c>
      <c r="L142" s="3">
        <f t="shared" si="15"/>
        <v>361.36752136752142</v>
      </c>
      <c r="M142" s="3">
        <v>101.82</v>
      </c>
      <c r="N142" s="3">
        <f t="shared" si="16"/>
        <v>87.025641025641022</v>
      </c>
      <c r="O142" s="3">
        <v>318.69</v>
      </c>
      <c r="P142" s="3"/>
      <c r="Q142" s="3">
        <f t="shared" si="17"/>
        <v>0</v>
      </c>
      <c r="R142" s="3">
        <f t="shared" si="18"/>
        <v>102.5</v>
      </c>
      <c r="S142" s="3">
        <f t="shared" si="20"/>
        <v>653.77</v>
      </c>
      <c r="T142" s="3">
        <f t="shared" si="19"/>
        <v>560.38</v>
      </c>
      <c r="U142" s="3">
        <v>394.37</v>
      </c>
      <c r="V142" s="3">
        <v>1.25</v>
      </c>
      <c r="W142" s="3"/>
      <c r="X142" s="42"/>
      <c r="Y142" s="42">
        <v>72.400000000000006</v>
      </c>
      <c r="Z142" s="42">
        <v>72.400000000000006</v>
      </c>
      <c r="AA142" s="42"/>
      <c r="AB142" s="42"/>
      <c r="AC142" s="42"/>
      <c r="AD142" s="42"/>
      <c r="AE142" s="42"/>
      <c r="AF142" s="42"/>
      <c r="AG142" s="42"/>
      <c r="AH142" s="42"/>
      <c r="AI142" s="7"/>
    </row>
    <row r="143" spans="1:35" s="6" customFormat="1" ht="14.25">
      <c r="A143" s="10"/>
      <c r="B143" s="11" t="s">
        <v>2183</v>
      </c>
      <c r="C143" s="12" t="s">
        <v>2059</v>
      </c>
      <c r="D143" s="15" t="s">
        <v>54</v>
      </c>
      <c r="E143" s="15" t="s">
        <v>3438</v>
      </c>
      <c r="F143" s="2" t="s">
        <v>3439</v>
      </c>
      <c r="G143" s="2" t="s">
        <v>3440</v>
      </c>
      <c r="H143" s="15" t="s">
        <v>3162</v>
      </c>
      <c r="I143" s="3">
        <v>1361.3600000000001</v>
      </c>
      <c r="J143" s="3">
        <f t="shared" si="14"/>
        <v>1203.3363247863249</v>
      </c>
      <c r="K143" s="3">
        <v>234.61</v>
      </c>
      <c r="L143" s="3">
        <f t="shared" si="15"/>
        <v>200.52136752136755</v>
      </c>
      <c r="M143" s="3">
        <v>20.2</v>
      </c>
      <c r="N143" s="3">
        <f t="shared" si="16"/>
        <v>17.264957264957264</v>
      </c>
      <c r="O143" s="3">
        <v>54.54</v>
      </c>
      <c r="P143" s="3"/>
      <c r="Q143" s="3">
        <f t="shared" si="17"/>
        <v>0</v>
      </c>
      <c r="R143" s="3">
        <f t="shared" si="18"/>
        <v>205</v>
      </c>
      <c r="S143" s="3">
        <f t="shared" si="20"/>
        <v>847.01</v>
      </c>
      <c r="T143" s="3">
        <f t="shared" si="19"/>
        <v>726.01</v>
      </c>
      <c r="U143" s="3">
        <v>0</v>
      </c>
      <c r="V143" s="3">
        <v>2.5</v>
      </c>
      <c r="W143" s="3"/>
      <c r="X143" s="42"/>
      <c r="Y143" s="42">
        <v>93.8</v>
      </c>
      <c r="Z143" s="42">
        <v>93.8</v>
      </c>
      <c r="AA143" s="42"/>
      <c r="AB143" s="42"/>
      <c r="AC143" s="42"/>
      <c r="AD143" s="42"/>
      <c r="AE143" s="42"/>
      <c r="AF143" s="42"/>
      <c r="AG143" s="42"/>
      <c r="AH143" s="42"/>
      <c r="AI143" s="7"/>
    </row>
    <row r="144" spans="1:35" s="6" customFormat="1" ht="14.25">
      <c r="A144" s="10"/>
      <c r="B144" s="11" t="s">
        <v>2184</v>
      </c>
      <c r="C144" s="12" t="s">
        <v>2059</v>
      </c>
      <c r="D144" s="15" t="s">
        <v>55</v>
      </c>
      <c r="E144" s="15" t="s">
        <v>3441</v>
      </c>
      <c r="F144" s="2" t="s">
        <v>3439</v>
      </c>
      <c r="G144" s="2" t="s">
        <v>3442</v>
      </c>
      <c r="H144" s="15" t="s">
        <v>3162</v>
      </c>
      <c r="I144" s="3">
        <v>2029.38</v>
      </c>
      <c r="J144" s="3">
        <f t="shared" si="14"/>
        <v>1784.0616239316241</v>
      </c>
      <c r="K144" s="3">
        <v>500.85</v>
      </c>
      <c r="L144" s="3">
        <f t="shared" si="15"/>
        <v>428.07692307692309</v>
      </c>
      <c r="M144" s="3">
        <v>43.12</v>
      </c>
      <c r="N144" s="3">
        <f t="shared" si="16"/>
        <v>36.854700854700852</v>
      </c>
      <c r="O144" s="3">
        <v>116.44</v>
      </c>
      <c r="P144" s="3"/>
      <c r="Q144" s="3">
        <f t="shared" si="17"/>
        <v>0</v>
      </c>
      <c r="R144" s="3">
        <f t="shared" si="18"/>
        <v>205</v>
      </c>
      <c r="S144" s="3">
        <f t="shared" si="20"/>
        <v>1163.97</v>
      </c>
      <c r="T144" s="3">
        <f t="shared" si="19"/>
        <v>997.69</v>
      </c>
      <c r="U144" s="3">
        <v>0</v>
      </c>
      <c r="V144" s="3">
        <v>2.5</v>
      </c>
      <c r="W144" s="3"/>
      <c r="X144" s="42"/>
      <c r="Y144" s="42">
        <v>128.9</v>
      </c>
      <c r="Z144" s="42">
        <v>128.9</v>
      </c>
      <c r="AA144" s="42"/>
      <c r="AB144" s="42"/>
      <c r="AC144" s="42"/>
      <c r="AD144" s="42"/>
      <c r="AE144" s="42"/>
      <c r="AF144" s="42"/>
      <c r="AG144" s="42"/>
      <c r="AH144" s="42"/>
      <c r="AI144" s="7"/>
    </row>
    <row r="145" spans="1:35" s="6" customFormat="1" ht="15.75">
      <c r="A145" s="10"/>
      <c r="B145" s="11" t="s">
        <v>2185</v>
      </c>
      <c r="C145" s="12" t="s">
        <v>2059</v>
      </c>
      <c r="D145" s="15" t="s">
        <v>56</v>
      </c>
      <c r="E145" s="15" t="s">
        <v>3443</v>
      </c>
      <c r="F145" s="2" t="s">
        <v>3444</v>
      </c>
      <c r="G145" s="2" t="s">
        <v>3445</v>
      </c>
      <c r="H145" s="15" t="s">
        <v>3162</v>
      </c>
      <c r="I145" s="3">
        <v>965.49</v>
      </c>
      <c r="J145" s="3">
        <f t="shared" si="14"/>
        <v>899.56444444444446</v>
      </c>
      <c r="K145" s="3">
        <v>150.22999999999999</v>
      </c>
      <c r="L145" s="3">
        <f t="shared" si="15"/>
        <v>128.40170940170941</v>
      </c>
      <c r="M145" s="3">
        <v>45.68</v>
      </c>
      <c r="N145" s="3">
        <f t="shared" si="16"/>
        <v>39.042735042735046</v>
      </c>
      <c r="O145" s="3">
        <v>188.18</v>
      </c>
      <c r="P145" s="3"/>
      <c r="Q145" s="3">
        <f t="shared" si="17"/>
        <v>0</v>
      </c>
      <c r="R145" s="3">
        <f t="shared" si="18"/>
        <v>102.5</v>
      </c>
      <c r="S145" s="3">
        <f t="shared" si="20"/>
        <v>262.23</v>
      </c>
      <c r="T145" s="3">
        <f t="shared" si="19"/>
        <v>224.77</v>
      </c>
      <c r="U145" s="3">
        <v>216.67</v>
      </c>
      <c r="V145" s="3">
        <v>1.25</v>
      </c>
      <c r="W145" s="3"/>
      <c r="X145" s="42"/>
      <c r="Y145" s="42">
        <v>29.04</v>
      </c>
      <c r="Z145" s="42">
        <v>29.04</v>
      </c>
      <c r="AA145" s="42"/>
      <c r="AB145" s="42"/>
      <c r="AC145" s="42"/>
      <c r="AD145" s="42"/>
      <c r="AE145" s="42"/>
      <c r="AF145" s="42"/>
      <c r="AG145" s="42"/>
      <c r="AH145" s="42"/>
      <c r="AI145" s="7"/>
    </row>
    <row r="146" spans="1:35" s="6" customFormat="1" ht="15.75">
      <c r="A146" s="10"/>
      <c r="B146" s="11" t="s">
        <v>2186</v>
      </c>
      <c r="C146" s="12" t="s">
        <v>2059</v>
      </c>
      <c r="D146" s="15" t="s">
        <v>57</v>
      </c>
      <c r="E146" s="15" t="s">
        <v>3446</v>
      </c>
      <c r="F146" s="2" t="s">
        <v>3444</v>
      </c>
      <c r="G146" s="2" t="s">
        <v>3447</v>
      </c>
      <c r="H146" s="15" t="s">
        <v>3162</v>
      </c>
      <c r="I146" s="3">
        <v>1165.1399999999999</v>
      </c>
      <c r="J146" s="3">
        <f t="shared" si="14"/>
        <v>1078.6069230769231</v>
      </c>
      <c r="K146" s="3">
        <v>227.33</v>
      </c>
      <c r="L146" s="3">
        <f t="shared" si="15"/>
        <v>194.29914529914532</v>
      </c>
      <c r="M146" s="3">
        <v>52.39</v>
      </c>
      <c r="N146" s="3">
        <f t="shared" si="16"/>
        <v>44.777777777777779</v>
      </c>
      <c r="O146" s="3">
        <v>215.85</v>
      </c>
      <c r="P146" s="3"/>
      <c r="Q146" s="3">
        <f t="shared" si="17"/>
        <v>0</v>
      </c>
      <c r="R146" s="3">
        <f t="shared" si="18"/>
        <v>102.5</v>
      </c>
      <c r="S146" s="3">
        <f t="shared" si="20"/>
        <v>321.2</v>
      </c>
      <c r="T146" s="3">
        <f t="shared" si="19"/>
        <v>275.31</v>
      </c>
      <c r="U146" s="3">
        <v>245.87</v>
      </c>
      <c r="V146" s="3">
        <v>1.25</v>
      </c>
      <c r="W146" s="3"/>
      <c r="X146" s="42"/>
      <c r="Y146" s="42">
        <v>35.57</v>
      </c>
      <c r="Z146" s="42">
        <v>35.57</v>
      </c>
      <c r="AA146" s="42"/>
      <c r="AB146" s="42"/>
      <c r="AC146" s="42"/>
      <c r="AD146" s="42"/>
      <c r="AE146" s="42"/>
      <c r="AF146" s="42"/>
      <c r="AG146" s="42"/>
      <c r="AH146" s="42"/>
      <c r="AI146" s="7"/>
    </row>
    <row r="147" spans="1:35" s="6" customFormat="1" ht="15.75">
      <c r="A147" s="10"/>
      <c r="B147" s="11" t="s">
        <v>2187</v>
      </c>
      <c r="C147" s="12" t="s">
        <v>2059</v>
      </c>
      <c r="D147" s="15" t="s">
        <v>2187</v>
      </c>
      <c r="E147" s="15" t="s">
        <v>3448</v>
      </c>
      <c r="F147" s="2" t="s">
        <v>3444</v>
      </c>
      <c r="G147" s="2" t="s">
        <v>3449</v>
      </c>
      <c r="H147" s="15" t="s">
        <v>3162</v>
      </c>
      <c r="I147" s="3">
        <v>1341.6399999999999</v>
      </c>
      <c r="J147" s="3">
        <f t="shared" si="14"/>
        <v>1240.8857264957264</v>
      </c>
      <c r="K147" s="3">
        <v>255.84</v>
      </c>
      <c r="L147" s="3">
        <f t="shared" si="15"/>
        <v>218.66666666666669</v>
      </c>
      <c r="M147" s="3">
        <v>64.150000000000006</v>
      </c>
      <c r="N147" s="3">
        <f t="shared" si="16"/>
        <v>54.829059829059837</v>
      </c>
      <c r="O147" s="3">
        <v>264.27999999999997</v>
      </c>
      <c r="P147" s="3"/>
      <c r="Q147" s="3">
        <f t="shared" si="17"/>
        <v>0</v>
      </c>
      <c r="R147" s="3">
        <f t="shared" si="18"/>
        <v>102.5</v>
      </c>
      <c r="S147" s="3">
        <f t="shared" si="20"/>
        <v>379.8</v>
      </c>
      <c r="T147" s="3">
        <f t="shared" si="19"/>
        <v>325.54000000000002</v>
      </c>
      <c r="U147" s="3">
        <v>275.07</v>
      </c>
      <c r="V147" s="3">
        <v>1.25</v>
      </c>
      <c r="W147" s="3"/>
      <c r="X147" s="42"/>
      <c r="Y147" s="42">
        <v>42.06</v>
      </c>
      <c r="Z147" s="42">
        <v>42.06</v>
      </c>
      <c r="AA147" s="42"/>
      <c r="AB147" s="42"/>
      <c r="AC147" s="42"/>
      <c r="AD147" s="42"/>
      <c r="AE147" s="42"/>
      <c r="AF147" s="42"/>
      <c r="AG147" s="42"/>
      <c r="AH147" s="42"/>
      <c r="AI147" s="7"/>
    </row>
    <row r="148" spans="1:35" s="6" customFormat="1" ht="15.75">
      <c r="A148" s="10"/>
      <c r="B148" s="11" t="s">
        <v>2188</v>
      </c>
      <c r="C148" s="12" t="s">
        <v>2059</v>
      </c>
      <c r="D148" s="15" t="s">
        <v>2188</v>
      </c>
      <c r="E148" s="15" t="s">
        <v>3450</v>
      </c>
      <c r="F148" s="2" t="s">
        <v>3444</v>
      </c>
      <c r="G148" s="2" t="s">
        <v>3451</v>
      </c>
      <c r="H148" s="15" t="s">
        <v>3162</v>
      </c>
      <c r="I148" s="3">
        <v>1794.32</v>
      </c>
      <c r="J148" s="3">
        <f t="shared" si="14"/>
        <v>1654.9980341880344</v>
      </c>
      <c r="K148" s="3">
        <v>376.23</v>
      </c>
      <c r="L148" s="3">
        <f t="shared" si="15"/>
        <v>321.5641025641026</v>
      </c>
      <c r="M148" s="3">
        <v>94.33</v>
      </c>
      <c r="N148" s="3">
        <f t="shared" si="16"/>
        <v>80.623931623931625</v>
      </c>
      <c r="O148" s="3">
        <v>388.64</v>
      </c>
      <c r="P148" s="3"/>
      <c r="Q148" s="3">
        <f t="shared" si="17"/>
        <v>0</v>
      </c>
      <c r="R148" s="3">
        <f t="shared" si="18"/>
        <v>102.5</v>
      </c>
      <c r="S148" s="3">
        <f t="shared" si="20"/>
        <v>496.65</v>
      </c>
      <c r="T148" s="3">
        <f t="shared" si="19"/>
        <v>425.7</v>
      </c>
      <c r="U148" s="3">
        <v>335.97</v>
      </c>
      <c r="V148" s="3">
        <v>1.25</v>
      </c>
      <c r="W148" s="3"/>
      <c r="X148" s="42"/>
      <c r="Y148" s="42">
        <v>55</v>
      </c>
      <c r="Z148" s="42">
        <v>55</v>
      </c>
      <c r="AA148" s="42"/>
      <c r="AB148" s="42"/>
      <c r="AC148" s="42"/>
      <c r="AD148" s="42"/>
      <c r="AE148" s="42"/>
      <c r="AF148" s="42"/>
      <c r="AG148" s="42"/>
      <c r="AH148" s="42"/>
      <c r="AI148" s="7"/>
    </row>
    <row r="149" spans="1:35" s="6" customFormat="1" ht="15.75">
      <c r="A149" s="10"/>
      <c r="B149" s="11" t="s">
        <v>2189</v>
      </c>
      <c r="C149" s="12" t="s">
        <v>2059</v>
      </c>
      <c r="D149" s="15" t="s">
        <v>2189</v>
      </c>
      <c r="E149" s="15" t="s">
        <v>3452</v>
      </c>
      <c r="F149" s="2" t="s">
        <v>3444</v>
      </c>
      <c r="G149" s="2" t="s">
        <v>3453</v>
      </c>
      <c r="H149" s="15" t="s">
        <v>3162</v>
      </c>
      <c r="I149" s="3">
        <v>2054.5700000000002</v>
      </c>
      <c r="J149" s="3">
        <f t="shared" si="14"/>
        <v>1904.4855555555555</v>
      </c>
      <c r="K149" s="3">
        <v>399.96</v>
      </c>
      <c r="L149" s="3">
        <f t="shared" si="15"/>
        <v>341.84615384615387</v>
      </c>
      <c r="M149" s="3">
        <v>100.28</v>
      </c>
      <c r="N149" s="3">
        <f t="shared" si="16"/>
        <v>85.709401709401718</v>
      </c>
      <c r="O149" s="3">
        <v>413.16</v>
      </c>
      <c r="P149" s="3"/>
      <c r="Q149" s="3">
        <f t="shared" si="17"/>
        <v>0</v>
      </c>
      <c r="R149" s="3">
        <f t="shared" si="18"/>
        <v>205</v>
      </c>
      <c r="S149" s="3">
        <f t="shared" si="20"/>
        <v>541.79999999999995</v>
      </c>
      <c r="T149" s="3">
        <f t="shared" si="19"/>
        <v>464.4</v>
      </c>
      <c r="U149" s="3">
        <v>394.37</v>
      </c>
      <c r="V149" s="3">
        <v>2.5</v>
      </c>
      <c r="W149" s="3"/>
      <c r="X149" s="42"/>
      <c r="Y149" s="42">
        <v>60</v>
      </c>
      <c r="Z149" s="42">
        <v>60</v>
      </c>
      <c r="AA149" s="42"/>
      <c r="AB149" s="42"/>
      <c r="AC149" s="42"/>
      <c r="AD149" s="42"/>
      <c r="AE149" s="42"/>
      <c r="AF149" s="42"/>
      <c r="AG149" s="42"/>
      <c r="AH149" s="42"/>
      <c r="AI149" s="7"/>
    </row>
    <row r="150" spans="1:35" s="6" customFormat="1" ht="15.75">
      <c r="A150" s="10"/>
      <c r="B150" s="11" t="s">
        <v>2190</v>
      </c>
      <c r="C150" s="12" t="s">
        <v>2059</v>
      </c>
      <c r="D150" s="15" t="s">
        <v>58</v>
      </c>
      <c r="E150" s="15" t="s">
        <v>3454</v>
      </c>
      <c r="F150" s="2" t="s">
        <v>3455</v>
      </c>
      <c r="G150" s="2" t="s">
        <v>3456</v>
      </c>
      <c r="H150" s="15" t="s">
        <v>3162</v>
      </c>
      <c r="I150" s="3">
        <v>1395.1599999999999</v>
      </c>
      <c r="J150" s="3">
        <f t="shared" si="14"/>
        <v>1275.2887179487179</v>
      </c>
      <c r="K150" s="3">
        <v>392.43</v>
      </c>
      <c r="L150" s="3">
        <f t="shared" si="15"/>
        <v>335.41025641025641</v>
      </c>
      <c r="M150" s="3">
        <v>43.92</v>
      </c>
      <c r="N150" s="3">
        <f t="shared" si="16"/>
        <v>37.53846153846154</v>
      </c>
      <c r="O150" s="3">
        <v>119.91</v>
      </c>
      <c r="P150" s="3"/>
      <c r="Q150" s="3">
        <f t="shared" si="17"/>
        <v>0</v>
      </c>
      <c r="R150" s="3">
        <f t="shared" si="18"/>
        <v>205</v>
      </c>
      <c r="S150" s="3">
        <f t="shared" si="20"/>
        <v>395.33</v>
      </c>
      <c r="T150" s="3">
        <f t="shared" si="19"/>
        <v>338.86</v>
      </c>
      <c r="U150" s="3">
        <v>238.57</v>
      </c>
      <c r="V150" s="3">
        <v>2.5</v>
      </c>
      <c r="W150" s="3"/>
      <c r="X150" s="42"/>
      <c r="Y150" s="42">
        <v>43.78</v>
      </c>
      <c r="Z150" s="42">
        <v>43.78</v>
      </c>
      <c r="AA150" s="42"/>
      <c r="AB150" s="42"/>
      <c r="AC150" s="42"/>
      <c r="AD150" s="42"/>
      <c r="AE150" s="42"/>
      <c r="AF150" s="42"/>
      <c r="AG150" s="42"/>
      <c r="AH150" s="42"/>
      <c r="AI150" s="7"/>
    </row>
    <row r="151" spans="1:35" s="6" customFormat="1" ht="15.75">
      <c r="A151" s="10"/>
      <c r="B151" s="11" t="s">
        <v>2191</v>
      </c>
      <c r="C151" s="12" t="s">
        <v>2059</v>
      </c>
      <c r="D151" s="15" t="s">
        <v>59</v>
      </c>
      <c r="E151" s="15" t="s">
        <v>3457</v>
      </c>
      <c r="F151" s="2" t="s">
        <v>3455</v>
      </c>
      <c r="G151" s="2" t="s">
        <v>3458</v>
      </c>
      <c r="H151" s="15" t="s">
        <v>3162</v>
      </c>
      <c r="I151" s="3">
        <v>1738.06</v>
      </c>
      <c r="J151" s="3">
        <f t="shared" si="14"/>
        <v>1573.9661538461539</v>
      </c>
      <c r="K151" s="3">
        <v>425.43</v>
      </c>
      <c r="L151" s="3">
        <f t="shared" si="15"/>
        <v>363.61538461538464</v>
      </c>
      <c r="M151" s="3">
        <v>56.43</v>
      </c>
      <c r="N151" s="3">
        <f t="shared" si="16"/>
        <v>48.230769230769234</v>
      </c>
      <c r="O151" s="3">
        <v>154.07</v>
      </c>
      <c r="P151" s="3"/>
      <c r="Q151" s="3">
        <f t="shared" si="17"/>
        <v>0</v>
      </c>
      <c r="R151" s="3">
        <f t="shared" si="18"/>
        <v>205</v>
      </c>
      <c r="S151" s="3">
        <f t="shared" si="20"/>
        <v>658.56</v>
      </c>
      <c r="T151" s="3">
        <f t="shared" si="19"/>
        <v>564.48</v>
      </c>
      <c r="U151" s="3">
        <v>238.57</v>
      </c>
      <c r="V151" s="3">
        <v>2.5</v>
      </c>
      <c r="W151" s="3"/>
      <c r="X151" s="42"/>
      <c r="Y151" s="42">
        <v>72.930000000000007</v>
      </c>
      <c r="Z151" s="42">
        <v>72.930000000000007</v>
      </c>
      <c r="AA151" s="42"/>
      <c r="AB151" s="42"/>
      <c r="AC151" s="42"/>
      <c r="AD151" s="42"/>
      <c r="AE151" s="42"/>
      <c r="AF151" s="42"/>
      <c r="AG151" s="42"/>
      <c r="AH151" s="42"/>
      <c r="AI151" s="7"/>
    </row>
    <row r="152" spans="1:35" s="6" customFormat="1" ht="15.75">
      <c r="A152" s="10"/>
      <c r="B152" s="11" t="s">
        <v>2192</v>
      </c>
      <c r="C152" s="12" t="s">
        <v>2059</v>
      </c>
      <c r="D152" s="15" t="s">
        <v>60</v>
      </c>
      <c r="E152" s="15" t="s">
        <v>3459</v>
      </c>
      <c r="F152" s="2" t="s">
        <v>3455</v>
      </c>
      <c r="G152" s="2" t="s">
        <v>3460</v>
      </c>
      <c r="H152" s="15" t="s">
        <v>3162</v>
      </c>
      <c r="I152" s="3">
        <v>1376.1899999999998</v>
      </c>
      <c r="J152" s="3">
        <f t="shared" si="14"/>
        <v>1260.5658119658119</v>
      </c>
      <c r="K152" s="3">
        <v>359.44</v>
      </c>
      <c r="L152" s="3">
        <f t="shared" si="15"/>
        <v>307.21367521367523</v>
      </c>
      <c r="M152" s="3">
        <v>47.68</v>
      </c>
      <c r="N152" s="3">
        <f t="shared" si="16"/>
        <v>40.752136752136757</v>
      </c>
      <c r="O152" s="3">
        <v>130.16999999999999</v>
      </c>
      <c r="P152" s="3"/>
      <c r="Q152" s="3">
        <f t="shared" si="17"/>
        <v>0</v>
      </c>
      <c r="R152" s="3">
        <f t="shared" si="18"/>
        <v>205</v>
      </c>
      <c r="S152" s="3">
        <f t="shared" si="20"/>
        <v>395.33</v>
      </c>
      <c r="T152" s="3">
        <f t="shared" si="19"/>
        <v>338.86</v>
      </c>
      <c r="U152" s="3">
        <v>238.57</v>
      </c>
      <c r="V152" s="3">
        <v>2.5</v>
      </c>
      <c r="W152" s="3"/>
      <c r="X152" s="42"/>
      <c r="Y152" s="42">
        <v>43.78</v>
      </c>
      <c r="Z152" s="42">
        <v>43.78</v>
      </c>
      <c r="AA152" s="42"/>
      <c r="AB152" s="42"/>
      <c r="AC152" s="42"/>
      <c r="AD152" s="42"/>
      <c r="AE152" s="42"/>
      <c r="AF152" s="42"/>
      <c r="AG152" s="42"/>
      <c r="AH152" s="42"/>
      <c r="AI152" s="7"/>
    </row>
    <row r="153" spans="1:35" s="6" customFormat="1" ht="15.75">
      <c r="A153" s="10"/>
      <c r="B153" s="11" t="s">
        <v>2193</v>
      </c>
      <c r="C153" s="12" t="s">
        <v>2059</v>
      </c>
      <c r="D153" s="15" t="s">
        <v>61</v>
      </c>
      <c r="E153" s="15" t="s">
        <v>3461</v>
      </c>
      <c r="F153" s="2" t="s">
        <v>3455</v>
      </c>
      <c r="G153" s="2" t="s">
        <v>3462</v>
      </c>
      <c r="H153" s="15" t="s">
        <v>3162</v>
      </c>
      <c r="I153" s="3">
        <v>1767.7699999999998</v>
      </c>
      <c r="J153" s="3">
        <f t="shared" si="14"/>
        <v>1600.5173504273505</v>
      </c>
      <c r="K153" s="3">
        <v>444.24</v>
      </c>
      <c r="L153" s="3">
        <f t="shared" si="15"/>
        <v>379.69230769230774</v>
      </c>
      <c r="M153" s="3">
        <v>59.36</v>
      </c>
      <c r="N153" s="3">
        <f t="shared" si="16"/>
        <v>50.73504273504274</v>
      </c>
      <c r="O153" s="3">
        <v>162.04</v>
      </c>
      <c r="P153" s="3"/>
      <c r="Q153" s="3">
        <f t="shared" si="17"/>
        <v>0</v>
      </c>
      <c r="R153" s="3">
        <f t="shared" si="18"/>
        <v>205</v>
      </c>
      <c r="S153" s="3">
        <f t="shared" si="20"/>
        <v>658.56</v>
      </c>
      <c r="T153" s="3">
        <f t="shared" si="19"/>
        <v>564.48</v>
      </c>
      <c r="U153" s="3">
        <v>238.57</v>
      </c>
      <c r="V153" s="3">
        <v>2.5</v>
      </c>
      <c r="W153" s="3"/>
      <c r="X153" s="42"/>
      <c r="Y153" s="42">
        <v>72.930000000000007</v>
      </c>
      <c r="Z153" s="42">
        <v>72.930000000000007</v>
      </c>
      <c r="AA153" s="42"/>
      <c r="AB153" s="42"/>
      <c r="AC153" s="42"/>
      <c r="AD153" s="42"/>
      <c r="AE153" s="42"/>
      <c r="AF153" s="42"/>
      <c r="AG153" s="42"/>
      <c r="AH153" s="42"/>
      <c r="AI153" s="7"/>
    </row>
    <row r="154" spans="1:35" s="6" customFormat="1" ht="15.75">
      <c r="A154" s="10"/>
      <c r="B154" s="11" t="s">
        <v>2194</v>
      </c>
      <c r="C154" s="12" t="s">
        <v>2059</v>
      </c>
      <c r="D154" s="15" t="s">
        <v>2194</v>
      </c>
      <c r="E154" s="15" t="s">
        <v>3463</v>
      </c>
      <c r="F154" s="2" t="s">
        <v>3455</v>
      </c>
      <c r="G154" s="2" t="s">
        <v>3464</v>
      </c>
      <c r="H154" s="15" t="s">
        <v>3162</v>
      </c>
      <c r="I154" s="3">
        <v>1824.46</v>
      </c>
      <c r="J154" s="3">
        <f t="shared" si="14"/>
        <v>1649.8635042735043</v>
      </c>
      <c r="K154" s="3">
        <v>463.05</v>
      </c>
      <c r="L154" s="3">
        <f t="shared" si="15"/>
        <v>395.76923076923083</v>
      </c>
      <c r="M154" s="3">
        <v>61.43</v>
      </c>
      <c r="N154" s="3">
        <f t="shared" si="16"/>
        <v>52.504273504273506</v>
      </c>
      <c r="O154" s="3">
        <v>167.69</v>
      </c>
      <c r="P154" s="3"/>
      <c r="Q154" s="3">
        <f t="shared" si="17"/>
        <v>0</v>
      </c>
      <c r="R154" s="3">
        <f t="shared" si="18"/>
        <v>205</v>
      </c>
      <c r="S154" s="3">
        <f t="shared" si="20"/>
        <v>688.72</v>
      </c>
      <c r="T154" s="3">
        <f t="shared" si="19"/>
        <v>590.33000000000004</v>
      </c>
      <c r="U154" s="3">
        <v>238.57</v>
      </c>
      <c r="V154" s="3">
        <v>2.5</v>
      </c>
      <c r="W154" s="3"/>
      <c r="X154" s="42"/>
      <c r="Y154" s="42">
        <v>76.27</v>
      </c>
      <c r="Z154" s="42">
        <v>76.27</v>
      </c>
      <c r="AA154" s="42"/>
      <c r="AB154" s="42"/>
      <c r="AC154" s="42"/>
      <c r="AD154" s="42"/>
      <c r="AE154" s="42"/>
      <c r="AF154" s="42"/>
      <c r="AG154" s="42"/>
      <c r="AH154" s="42"/>
      <c r="AI154" s="7"/>
    </row>
    <row r="155" spans="1:35" s="6" customFormat="1" ht="15.75">
      <c r="A155" s="10"/>
      <c r="B155" s="11" t="s">
        <v>2195</v>
      </c>
      <c r="C155" s="12" t="s">
        <v>2059</v>
      </c>
      <c r="D155" s="15" t="s">
        <v>2195</v>
      </c>
      <c r="E155" s="15" t="s">
        <v>3465</v>
      </c>
      <c r="F155" s="2" t="s">
        <v>3455</v>
      </c>
      <c r="G155" s="2" t="s">
        <v>3466</v>
      </c>
      <c r="H155" s="15" t="s">
        <v>3162</v>
      </c>
      <c r="I155" s="3">
        <v>2027.2</v>
      </c>
      <c r="J155" s="3">
        <f t="shared" si="14"/>
        <v>1828.0282051282049</v>
      </c>
      <c r="K155" s="3">
        <v>552.77</v>
      </c>
      <c r="L155" s="3">
        <f t="shared" si="15"/>
        <v>472.45299145299145</v>
      </c>
      <c r="M155" s="3">
        <v>73.33</v>
      </c>
      <c r="N155" s="3">
        <f t="shared" si="16"/>
        <v>62.675213675213676</v>
      </c>
      <c r="O155" s="3">
        <v>200.18</v>
      </c>
      <c r="P155" s="3"/>
      <c r="Q155" s="3">
        <f t="shared" si="17"/>
        <v>0</v>
      </c>
      <c r="R155" s="3">
        <f t="shared" si="18"/>
        <v>205</v>
      </c>
      <c r="S155" s="3">
        <f t="shared" si="20"/>
        <v>757.35</v>
      </c>
      <c r="T155" s="3">
        <f t="shared" si="19"/>
        <v>649.15</v>
      </c>
      <c r="U155" s="3">
        <v>238.57</v>
      </c>
      <c r="V155" s="3">
        <v>2.5</v>
      </c>
      <c r="W155" s="3"/>
      <c r="X155" s="42"/>
      <c r="Y155" s="42">
        <v>83.87</v>
      </c>
      <c r="Z155" s="42">
        <v>83.87</v>
      </c>
      <c r="AA155" s="42"/>
      <c r="AB155" s="42"/>
      <c r="AC155" s="42"/>
      <c r="AD155" s="42"/>
      <c r="AE155" s="42"/>
      <c r="AF155" s="42"/>
      <c r="AG155" s="42"/>
      <c r="AH155" s="42"/>
      <c r="AI155" s="7"/>
    </row>
    <row r="156" spans="1:35" s="6" customFormat="1" ht="15.75">
      <c r="A156" s="10"/>
      <c r="B156" s="11" t="s">
        <v>2196</v>
      </c>
      <c r="C156" s="12" t="s">
        <v>2059</v>
      </c>
      <c r="D156" s="15" t="s">
        <v>2196</v>
      </c>
      <c r="E156" s="15" t="s">
        <v>3467</v>
      </c>
      <c r="F156" s="2" t="s">
        <v>3455</v>
      </c>
      <c r="G156" s="2" t="s">
        <v>3468</v>
      </c>
      <c r="H156" s="15" t="s">
        <v>3162</v>
      </c>
      <c r="I156" s="3">
        <v>2416.9699999999998</v>
      </c>
      <c r="J156" s="3">
        <f t="shared" si="14"/>
        <v>2172.7237606837607</v>
      </c>
      <c r="K156" s="3">
        <v>769.24</v>
      </c>
      <c r="L156" s="3">
        <f t="shared" si="15"/>
        <v>657.47008547008556</v>
      </c>
      <c r="M156" s="3">
        <v>102.04</v>
      </c>
      <c r="N156" s="3">
        <f t="shared" si="16"/>
        <v>87.213675213675231</v>
      </c>
      <c r="O156" s="3">
        <v>278.58</v>
      </c>
      <c r="P156" s="3"/>
      <c r="Q156" s="3">
        <f t="shared" si="17"/>
        <v>0</v>
      </c>
      <c r="R156" s="3">
        <f t="shared" si="18"/>
        <v>205</v>
      </c>
      <c r="S156" s="3">
        <f t="shared" si="20"/>
        <v>823.54</v>
      </c>
      <c r="T156" s="3">
        <f t="shared" si="19"/>
        <v>705.89</v>
      </c>
      <c r="U156" s="3">
        <v>238.57</v>
      </c>
      <c r="V156" s="3">
        <v>2.5</v>
      </c>
      <c r="W156" s="3"/>
      <c r="X156" s="42"/>
      <c r="Y156" s="42">
        <v>91.2</v>
      </c>
      <c r="Z156" s="42">
        <v>91.2</v>
      </c>
      <c r="AA156" s="42"/>
      <c r="AB156" s="42"/>
      <c r="AC156" s="42"/>
      <c r="AD156" s="42"/>
      <c r="AE156" s="42"/>
      <c r="AF156" s="42"/>
      <c r="AG156" s="42"/>
      <c r="AH156" s="42"/>
      <c r="AI156" s="7"/>
    </row>
    <row r="157" spans="1:35" s="6" customFormat="1" ht="15.75">
      <c r="A157" s="10"/>
      <c r="B157" s="11" t="s">
        <v>2197</v>
      </c>
      <c r="C157" s="12" t="s">
        <v>2059</v>
      </c>
      <c r="D157" s="15" t="s">
        <v>2197</v>
      </c>
      <c r="E157" s="15" t="s">
        <v>3469</v>
      </c>
      <c r="F157" s="2" t="s">
        <v>3455</v>
      </c>
      <c r="G157" s="2" t="s">
        <v>3470</v>
      </c>
      <c r="H157" s="15" t="s">
        <v>3162</v>
      </c>
      <c r="I157" s="3">
        <v>3284.59</v>
      </c>
      <c r="J157" s="3">
        <f t="shared" si="14"/>
        <v>2926.9910256410258</v>
      </c>
      <c r="K157" s="3">
        <v>1435.46</v>
      </c>
      <c r="L157" s="3">
        <f t="shared" si="15"/>
        <v>1226.8888888888889</v>
      </c>
      <c r="M157" s="3">
        <v>190.42</v>
      </c>
      <c r="N157" s="3">
        <f t="shared" si="16"/>
        <v>162.75213675213675</v>
      </c>
      <c r="O157" s="3">
        <v>365.6</v>
      </c>
      <c r="P157" s="3"/>
      <c r="Q157" s="3">
        <f t="shared" si="17"/>
        <v>0</v>
      </c>
      <c r="R157" s="3">
        <f t="shared" si="18"/>
        <v>205</v>
      </c>
      <c r="S157" s="3">
        <f t="shared" si="20"/>
        <v>849.54</v>
      </c>
      <c r="T157" s="3">
        <f t="shared" si="19"/>
        <v>728.18</v>
      </c>
      <c r="U157" s="3">
        <v>238.57</v>
      </c>
      <c r="V157" s="3">
        <v>2.5</v>
      </c>
      <c r="W157" s="3"/>
      <c r="X157" s="42"/>
      <c r="Y157" s="42">
        <v>94.08</v>
      </c>
      <c r="Z157" s="42">
        <v>94.08</v>
      </c>
      <c r="AA157" s="42"/>
      <c r="AB157" s="42"/>
      <c r="AC157" s="42"/>
      <c r="AD157" s="42"/>
      <c r="AE157" s="42"/>
      <c r="AF157" s="42"/>
      <c r="AG157" s="42"/>
      <c r="AH157" s="42"/>
      <c r="AI157" s="7"/>
    </row>
    <row r="158" spans="1:35" s="6" customFormat="1" ht="15.75">
      <c r="A158" s="10"/>
      <c r="B158" s="11" t="s">
        <v>2198</v>
      </c>
      <c r="C158" s="12" t="s">
        <v>2059</v>
      </c>
      <c r="D158" s="15" t="s">
        <v>62</v>
      </c>
      <c r="E158" s="15" t="s">
        <v>3471</v>
      </c>
      <c r="F158" s="2" t="s">
        <v>3455</v>
      </c>
      <c r="G158" s="2" t="s">
        <v>3472</v>
      </c>
      <c r="H158" s="15" t="s">
        <v>3162</v>
      </c>
      <c r="I158" s="3">
        <v>3790.0800000000004</v>
      </c>
      <c r="J158" s="3">
        <f t="shared" si="14"/>
        <v>3400.9733333333338</v>
      </c>
      <c r="K158" s="3">
        <v>1517.78</v>
      </c>
      <c r="L158" s="3">
        <f t="shared" si="15"/>
        <v>1297.2478632478633</v>
      </c>
      <c r="M158" s="3">
        <v>201.34</v>
      </c>
      <c r="N158" s="3">
        <f t="shared" si="16"/>
        <v>172.08547008547009</v>
      </c>
      <c r="O158" s="3">
        <v>549.65</v>
      </c>
      <c r="P158" s="3"/>
      <c r="Q158" s="3">
        <f t="shared" si="17"/>
        <v>0</v>
      </c>
      <c r="R158" s="3">
        <f t="shared" si="18"/>
        <v>307.5</v>
      </c>
      <c r="S158" s="3">
        <f t="shared" si="20"/>
        <v>975.24</v>
      </c>
      <c r="T158" s="3">
        <f t="shared" si="19"/>
        <v>835.92</v>
      </c>
      <c r="U158" s="3">
        <v>238.57</v>
      </c>
      <c r="V158" s="3">
        <v>3.75</v>
      </c>
      <c r="W158" s="3"/>
      <c r="X158" s="42"/>
      <c r="Y158" s="42">
        <v>108</v>
      </c>
      <c r="Z158" s="42">
        <v>108</v>
      </c>
      <c r="AA158" s="42"/>
      <c r="AB158" s="42"/>
      <c r="AC158" s="42"/>
      <c r="AD158" s="42"/>
      <c r="AE158" s="42"/>
      <c r="AF158" s="42"/>
      <c r="AG158" s="42"/>
      <c r="AH158" s="42"/>
      <c r="AI158" s="7"/>
    </row>
    <row r="159" spans="1:35" s="6" customFormat="1" ht="15.75">
      <c r="A159" s="10"/>
      <c r="B159" s="11" t="s">
        <v>2199</v>
      </c>
      <c r="C159" s="12" t="s">
        <v>2059</v>
      </c>
      <c r="D159" s="15" t="s">
        <v>63</v>
      </c>
      <c r="E159" s="15" t="s">
        <v>3473</v>
      </c>
      <c r="F159" s="2" t="s">
        <v>3474</v>
      </c>
      <c r="G159" s="2" t="s">
        <v>3475</v>
      </c>
      <c r="H159" s="15" t="s">
        <v>3162</v>
      </c>
      <c r="I159" s="3">
        <v>449.66</v>
      </c>
      <c r="J159" s="3">
        <f t="shared" si="14"/>
        <v>412.26378153012297</v>
      </c>
      <c r="K159" s="3">
        <v>127.01</v>
      </c>
      <c r="L159" s="3">
        <f t="shared" si="15"/>
        <v>108.55555555555557</v>
      </c>
      <c r="M159" s="3">
        <v>35.72</v>
      </c>
      <c r="N159" s="3">
        <f t="shared" si="16"/>
        <v>30.529914529914532</v>
      </c>
      <c r="O159" s="3">
        <v>79.66</v>
      </c>
      <c r="P159" s="3">
        <v>18.440000000000001</v>
      </c>
      <c r="Q159" s="3">
        <f t="shared" si="17"/>
        <v>17.29831144465291</v>
      </c>
      <c r="R159" s="3">
        <f t="shared" si="18"/>
        <v>102.5</v>
      </c>
      <c r="S159" s="3">
        <f t="shared" si="20"/>
        <v>86.33</v>
      </c>
      <c r="T159" s="3">
        <f t="shared" si="19"/>
        <v>73.72</v>
      </c>
      <c r="U159" s="3">
        <v>0</v>
      </c>
      <c r="V159" s="3">
        <v>1.25</v>
      </c>
      <c r="W159" s="3"/>
      <c r="X159" s="42"/>
      <c r="Y159" s="42"/>
      <c r="Z159" s="42"/>
      <c r="AA159" s="42">
        <v>97</v>
      </c>
      <c r="AB159" s="42">
        <v>97</v>
      </c>
      <c r="AC159" s="42"/>
      <c r="AD159" s="42"/>
      <c r="AE159" s="42"/>
      <c r="AF159" s="42"/>
      <c r="AG159" s="42"/>
      <c r="AH159" s="42"/>
      <c r="AI159" s="7"/>
    </row>
    <row r="160" spans="1:35" s="6" customFormat="1" ht="15.75">
      <c r="A160" s="10"/>
      <c r="B160" s="11" t="s">
        <v>2200</v>
      </c>
      <c r="C160" s="12" t="s">
        <v>2059</v>
      </c>
      <c r="D160" s="15" t="s">
        <v>64</v>
      </c>
      <c r="E160" s="15" t="s">
        <v>3476</v>
      </c>
      <c r="F160" s="2" t="s">
        <v>3474</v>
      </c>
      <c r="G160" s="2" t="s">
        <v>3477</v>
      </c>
      <c r="H160" s="15" t="s">
        <v>3162</v>
      </c>
      <c r="I160" s="3">
        <v>464.84999999999997</v>
      </c>
      <c r="J160" s="3">
        <f t="shared" si="14"/>
        <v>425.83660204294347</v>
      </c>
      <c r="K160" s="3">
        <v>136.32</v>
      </c>
      <c r="L160" s="3">
        <f t="shared" si="15"/>
        <v>116.51282051282051</v>
      </c>
      <c r="M160" s="3">
        <v>37.54</v>
      </c>
      <c r="N160" s="3">
        <f t="shared" si="16"/>
        <v>32.085470085470085</v>
      </c>
      <c r="O160" s="3">
        <v>83.72</v>
      </c>
      <c r="P160" s="3">
        <v>18.440000000000001</v>
      </c>
      <c r="Q160" s="3">
        <f t="shared" si="17"/>
        <v>17.29831144465291</v>
      </c>
      <c r="R160" s="3">
        <f t="shared" si="18"/>
        <v>102.5</v>
      </c>
      <c r="S160" s="3">
        <f t="shared" si="20"/>
        <v>86.33</v>
      </c>
      <c r="T160" s="3">
        <f t="shared" si="19"/>
        <v>73.72</v>
      </c>
      <c r="U160" s="3">
        <v>0</v>
      </c>
      <c r="V160" s="3">
        <v>1.25</v>
      </c>
      <c r="W160" s="3"/>
      <c r="X160" s="42"/>
      <c r="Y160" s="42"/>
      <c r="Z160" s="42"/>
      <c r="AA160" s="42">
        <v>97</v>
      </c>
      <c r="AB160" s="42">
        <v>97</v>
      </c>
      <c r="AC160" s="42"/>
      <c r="AD160" s="42"/>
      <c r="AE160" s="42"/>
      <c r="AF160" s="42"/>
      <c r="AG160" s="42"/>
      <c r="AH160" s="42"/>
      <c r="AI160" s="7"/>
    </row>
    <row r="161" spans="1:35" s="6" customFormat="1" ht="15.75">
      <c r="A161" s="10"/>
      <c r="B161" s="11" t="s">
        <v>2201</v>
      </c>
      <c r="C161" s="12" t="s">
        <v>2059</v>
      </c>
      <c r="D161" s="15" t="s">
        <v>65</v>
      </c>
      <c r="E161" s="15" t="s">
        <v>3478</v>
      </c>
      <c r="F161" s="2" t="s">
        <v>3474</v>
      </c>
      <c r="G161" s="2" t="s">
        <v>3479</v>
      </c>
      <c r="H161" s="15" t="s">
        <v>3162</v>
      </c>
      <c r="I161" s="3">
        <v>530.28</v>
      </c>
      <c r="J161" s="3">
        <f t="shared" si="14"/>
        <v>482.60044819678967</v>
      </c>
      <c r="K161" s="3">
        <v>143.13999999999999</v>
      </c>
      <c r="L161" s="3">
        <f t="shared" si="15"/>
        <v>122.34188034188034</v>
      </c>
      <c r="M161" s="3">
        <v>40.26</v>
      </c>
      <c r="N161" s="3">
        <f t="shared" si="16"/>
        <v>34.410256410256409</v>
      </c>
      <c r="O161" s="3">
        <v>89.77</v>
      </c>
      <c r="P161" s="3">
        <v>18.440000000000001</v>
      </c>
      <c r="Q161" s="3">
        <f t="shared" si="17"/>
        <v>17.29831144465291</v>
      </c>
      <c r="R161" s="3">
        <f t="shared" si="18"/>
        <v>102.5</v>
      </c>
      <c r="S161" s="3">
        <f t="shared" si="20"/>
        <v>136.16999999999999</v>
      </c>
      <c r="T161" s="3">
        <f t="shared" si="19"/>
        <v>116.28</v>
      </c>
      <c r="U161" s="3">
        <v>0</v>
      </c>
      <c r="V161" s="3">
        <v>1.25</v>
      </c>
      <c r="W161" s="3"/>
      <c r="X161" s="42"/>
      <c r="Y161" s="42"/>
      <c r="Z161" s="42"/>
      <c r="AA161" s="42">
        <v>153</v>
      </c>
      <c r="AB161" s="42">
        <v>153</v>
      </c>
      <c r="AC161" s="42"/>
      <c r="AD161" s="42"/>
      <c r="AE161" s="42"/>
      <c r="AF161" s="42"/>
      <c r="AG161" s="42"/>
      <c r="AH161" s="42"/>
      <c r="AI161" s="7"/>
    </row>
    <row r="162" spans="1:35" s="6" customFormat="1" ht="15.75">
      <c r="A162" s="10"/>
      <c r="B162" s="11" t="s">
        <v>2202</v>
      </c>
      <c r="C162" s="12" t="s">
        <v>2059</v>
      </c>
      <c r="D162" s="15" t="s">
        <v>66</v>
      </c>
      <c r="E162" s="15" t="s">
        <v>3480</v>
      </c>
      <c r="F162" s="2" t="s">
        <v>3474</v>
      </c>
      <c r="G162" s="2" t="s">
        <v>3460</v>
      </c>
      <c r="H162" s="15" t="s">
        <v>3162</v>
      </c>
      <c r="I162" s="3">
        <v>610.1</v>
      </c>
      <c r="J162" s="3">
        <f t="shared" si="14"/>
        <v>551.24574734208886</v>
      </c>
      <c r="K162" s="3">
        <v>198.12</v>
      </c>
      <c r="L162" s="3">
        <f t="shared" si="15"/>
        <v>169.33333333333334</v>
      </c>
      <c r="M162" s="3">
        <v>41.61</v>
      </c>
      <c r="N162" s="3">
        <f t="shared" si="16"/>
        <v>35.564102564102569</v>
      </c>
      <c r="O162" s="3">
        <v>92.79</v>
      </c>
      <c r="P162" s="3">
        <v>18.440000000000001</v>
      </c>
      <c r="Q162" s="3">
        <f t="shared" si="17"/>
        <v>17.29831144465291</v>
      </c>
      <c r="R162" s="3">
        <f t="shared" si="18"/>
        <v>102.5</v>
      </c>
      <c r="S162" s="3">
        <f t="shared" si="20"/>
        <v>156.63999999999999</v>
      </c>
      <c r="T162" s="3">
        <f t="shared" si="19"/>
        <v>133.76</v>
      </c>
      <c r="U162" s="3">
        <v>0</v>
      </c>
      <c r="V162" s="3">
        <v>1.25</v>
      </c>
      <c r="W162" s="3"/>
      <c r="X162" s="42"/>
      <c r="Y162" s="42"/>
      <c r="Z162" s="42"/>
      <c r="AA162" s="42">
        <v>176</v>
      </c>
      <c r="AB162" s="42">
        <v>176</v>
      </c>
      <c r="AC162" s="42"/>
      <c r="AD162" s="42"/>
      <c r="AE162" s="42"/>
      <c r="AF162" s="42"/>
      <c r="AG162" s="42"/>
      <c r="AH162" s="42"/>
      <c r="AI162" s="7"/>
    </row>
    <row r="163" spans="1:35" s="6" customFormat="1" ht="15.75">
      <c r="A163" s="10"/>
      <c r="B163" s="11" t="s">
        <v>2203</v>
      </c>
      <c r="C163" s="12" t="s">
        <v>2059</v>
      </c>
      <c r="D163" s="15" t="s">
        <v>67</v>
      </c>
      <c r="E163" s="15" t="s">
        <v>3481</v>
      </c>
      <c r="F163" s="2" t="s">
        <v>3474</v>
      </c>
      <c r="G163" s="2" t="s">
        <v>3456</v>
      </c>
      <c r="H163" s="15" t="s">
        <v>3162</v>
      </c>
      <c r="I163" s="3">
        <v>723.24</v>
      </c>
      <c r="J163" s="3">
        <f t="shared" si="14"/>
        <v>654.28437982072137</v>
      </c>
      <c r="K163" s="3">
        <v>220</v>
      </c>
      <c r="L163" s="3">
        <f t="shared" si="15"/>
        <v>188.03418803418805</v>
      </c>
      <c r="M163" s="3">
        <v>61.24</v>
      </c>
      <c r="N163" s="3">
        <f t="shared" si="16"/>
        <v>52.341880341880348</v>
      </c>
      <c r="O163" s="3">
        <v>136.56</v>
      </c>
      <c r="P163" s="3">
        <v>18.440000000000001</v>
      </c>
      <c r="Q163" s="3">
        <f t="shared" si="17"/>
        <v>17.29831144465291</v>
      </c>
      <c r="R163" s="3">
        <f t="shared" si="18"/>
        <v>102.5</v>
      </c>
      <c r="S163" s="3">
        <f t="shared" si="20"/>
        <v>184.5</v>
      </c>
      <c r="T163" s="3">
        <f t="shared" si="19"/>
        <v>157.55000000000001</v>
      </c>
      <c r="U163" s="3">
        <v>0</v>
      </c>
      <c r="V163" s="3">
        <v>1.25</v>
      </c>
      <c r="W163" s="3"/>
      <c r="X163" s="42"/>
      <c r="Y163" s="42"/>
      <c r="Z163" s="42"/>
      <c r="AA163" s="42">
        <v>207.3</v>
      </c>
      <c r="AB163" s="42">
        <v>207.3</v>
      </c>
      <c r="AC163" s="42"/>
      <c r="AD163" s="42"/>
      <c r="AE163" s="42"/>
      <c r="AF163" s="42"/>
      <c r="AG163" s="42"/>
      <c r="AH163" s="42"/>
      <c r="AI163" s="7"/>
    </row>
    <row r="164" spans="1:35" s="6" customFormat="1" ht="14.25">
      <c r="A164" s="10"/>
      <c r="B164" s="11" t="s">
        <v>2204</v>
      </c>
      <c r="C164" s="12" t="s">
        <v>2059</v>
      </c>
      <c r="D164" s="15" t="s">
        <v>2204</v>
      </c>
      <c r="E164" s="15" t="s">
        <v>3482</v>
      </c>
      <c r="F164" s="2" t="s">
        <v>3474</v>
      </c>
      <c r="G164" s="2" t="s">
        <v>3483</v>
      </c>
      <c r="H164" s="15" t="s">
        <v>3162</v>
      </c>
      <c r="I164" s="3">
        <v>1028.08</v>
      </c>
      <c r="J164" s="3">
        <f t="shared" si="14"/>
        <v>919.96495934959353</v>
      </c>
      <c r="K164" s="3">
        <v>394.16</v>
      </c>
      <c r="L164" s="3">
        <f t="shared" si="15"/>
        <v>336.88888888888891</v>
      </c>
      <c r="M164" s="3">
        <v>109.72</v>
      </c>
      <c r="N164" s="3">
        <f t="shared" si="16"/>
        <v>93.777777777777786</v>
      </c>
      <c r="O164" s="3">
        <v>152.5</v>
      </c>
      <c r="P164" s="3">
        <v>52.52</v>
      </c>
      <c r="Q164" s="3">
        <f t="shared" si="17"/>
        <v>49.268292682926827</v>
      </c>
      <c r="R164" s="3">
        <f t="shared" si="18"/>
        <v>102.5</v>
      </c>
      <c r="S164" s="3">
        <f t="shared" si="20"/>
        <v>216.68</v>
      </c>
      <c r="T164" s="3">
        <f t="shared" si="19"/>
        <v>185.03</v>
      </c>
      <c r="U164" s="3">
        <v>0</v>
      </c>
      <c r="V164" s="3">
        <v>1.25</v>
      </c>
      <c r="W164" s="3"/>
      <c r="X164" s="42"/>
      <c r="Y164" s="42"/>
      <c r="Z164" s="42"/>
      <c r="AA164" s="42">
        <v>243.46</v>
      </c>
      <c r="AB164" s="42">
        <v>243.46</v>
      </c>
      <c r="AC164" s="42"/>
      <c r="AD164" s="42"/>
      <c r="AE164" s="42"/>
      <c r="AF164" s="42"/>
      <c r="AG164" s="42"/>
      <c r="AH164" s="42"/>
      <c r="AI164" s="7"/>
    </row>
    <row r="165" spans="1:35" s="6" customFormat="1" ht="15.75">
      <c r="A165" s="10"/>
      <c r="B165" s="11" t="s">
        <v>2205</v>
      </c>
      <c r="C165" s="12" t="s">
        <v>2059</v>
      </c>
      <c r="D165" s="15" t="s">
        <v>2205</v>
      </c>
      <c r="E165" s="15" t="s">
        <v>3484</v>
      </c>
      <c r="F165" s="2" t="s">
        <v>3474</v>
      </c>
      <c r="G165" s="2" t="s">
        <v>3462</v>
      </c>
      <c r="H165" s="15" t="s">
        <v>3162</v>
      </c>
      <c r="I165" s="3">
        <v>1166.73</v>
      </c>
      <c r="J165" s="3">
        <f t="shared" si="14"/>
        <v>1039.9476943923285</v>
      </c>
      <c r="K165" s="3">
        <v>421.66</v>
      </c>
      <c r="L165" s="3">
        <f t="shared" si="15"/>
        <v>360.39316239316241</v>
      </c>
      <c r="M165" s="3">
        <v>117.37</v>
      </c>
      <c r="N165" s="3">
        <f t="shared" si="16"/>
        <v>100.31623931623933</v>
      </c>
      <c r="O165" s="3">
        <v>163.13999999999999</v>
      </c>
      <c r="P165" s="3">
        <v>52.52</v>
      </c>
      <c r="Q165" s="3">
        <f t="shared" si="17"/>
        <v>49.268292682926827</v>
      </c>
      <c r="R165" s="3">
        <f t="shared" si="18"/>
        <v>102.5</v>
      </c>
      <c r="S165" s="3">
        <f t="shared" si="20"/>
        <v>309.54000000000002</v>
      </c>
      <c r="T165" s="3">
        <f t="shared" si="19"/>
        <v>264.33</v>
      </c>
      <c r="U165" s="3">
        <v>0</v>
      </c>
      <c r="V165" s="3">
        <v>1.25</v>
      </c>
      <c r="W165" s="3"/>
      <c r="X165" s="42"/>
      <c r="Y165" s="42"/>
      <c r="Z165" s="42"/>
      <c r="AA165" s="42">
        <v>347.8</v>
      </c>
      <c r="AB165" s="42">
        <v>347.8</v>
      </c>
      <c r="AC165" s="42"/>
      <c r="AD165" s="42"/>
      <c r="AE165" s="42"/>
      <c r="AF165" s="42"/>
      <c r="AG165" s="42"/>
      <c r="AH165" s="42"/>
      <c r="AI165" s="7"/>
    </row>
    <row r="166" spans="1:35" s="6" customFormat="1" ht="15.75">
      <c r="A166" s="10"/>
      <c r="B166" s="11" t="s">
        <v>2206</v>
      </c>
      <c r="C166" s="12" t="s">
        <v>2059</v>
      </c>
      <c r="D166" s="15" t="s">
        <v>2206</v>
      </c>
      <c r="E166" s="15" t="s">
        <v>3485</v>
      </c>
      <c r="F166" s="2" t="s">
        <v>3474</v>
      </c>
      <c r="G166" s="2" t="s">
        <v>3486</v>
      </c>
      <c r="H166" s="15" t="s">
        <v>3162</v>
      </c>
      <c r="I166" s="3">
        <v>1761.7599999999998</v>
      </c>
      <c r="J166" s="3">
        <f t="shared" si="14"/>
        <v>1564.923420888055</v>
      </c>
      <c r="K166" s="3">
        <v>714.99</v>
      </c>
      <c r="L166" s="3">
        <f t="shared" si="15"/>
        <v>611.1025641025642</v>
      </c>
      <c r="M166" s="3">
        <v>199.02</v>
      </c>
      <c r="N166" s="3">
        <f t="shared" si="16"/>
        <v>170.10256410256412</v>
      </c>
      <c r="O166" s="3">
        <v>276.63</v>
      </c>
      <c r="P166" s="3">
        <v>52.52</v>
      </c>
      <c r="Q166" s="3">
        <f t="shared" si="17"/>
        <v>49.268292682926827</v>
      </c>
      <c r="R166" s="3">
        <f t="shared" si="18"/>
        <v>102.5</v>
      </c>
      <c r="S166" s="3">
        <f t="shared" si="20"/>
        <v>416.1</v>
      </c>
      <c r="T166" s="3">
        <f t="shared" si="19"/>
        <v>355.32</v>
      </c>
      <c r="U166" s="3">
        <v>0</v>
      </c>
      <c r="V166" s="3">
        <v>1.25</v>
      </c>
      <c r="W166" s="3"/>
      <c r="X166" s="42"/>
      <c r="Y166" s="42"/>
      <c r="Z166" s="42"/>
      <c r="AA166" s="42">
        <v>467.53</v>
      </c>
      <c r="AB166" s="42">
        <v>467.53</v>
      </c>
      <c r="AC166" s="42"/>
      <c r="AD166" s="42"/>
      <c r="AE166" s="42"/>
      <c r="AF166" s="42"/>
      <c r="AG166" s="42"/>
      <c r="AH166" s="42"/>
      <c r="AI166" s="7"/>
    </row>
    <row r="167" spans="1:35" s="6" customFormat="1" ht="15.75">
      <c r="A167" s="10"/>
      <c r="B167" s="11" t="s">
        <v>2207</v>
      </c>
      <c r="C167" s="12" t="s">
        <v>2059</v>
      </c>
      <c r="D167" s="15" t="s">
        <v>68</v>
      </c>
      <c r="E167" s="15" t="s">
        <v>3487</v>
      </c>
      <c r="F167" s="2" t="s">
        <v>3488</v>
      </c>
      <c r="G167" s="2" t="s">
        <v>3489</v>
      </c>
      <c r="H167" s="15" t="s">
        <v>3162</v>
      </c>
      <c r="I167" s="3">
        <v>154.62</v>
      </c>
      <c r="J167" s="3">
        <f t="shared" si="14"/>
        <v>149.06606837606836</v>
      </c>
      <c r="K167" s="3">
        <v>12.6</v>
      </c>
      <c r="L167" s="3">
        <f t="shared" si="15"/>
        <v>10.76923076923077</v>
      </c>
      <c r="M167" s="3">
        <v>2.33</v>
      </c>
      <c r="N167" s="3">
        <f t="shared" si="16"/>
        <v>1.9914529914529917</v>
      </c>
      <c r="O167" s="3">
        <v>11.18</v>
      </c>
      <c r="P167" s="3">
        <v>4.92</v>
      </c>
      <c r="Q167" s="3">
        <f t="shared" si="17"/>
        <v>4.615384615384615</v>
      </c>
      <c r="R167" s="3">
        <f t="shared" si="18"/>
        <v>102.5</v>
      </c>
      <c r="S167" s="3">
        <f t="shared" si="20"/>
        <v>21.09</v>
      </c>
      <c r="T167" s="3">
        <f t="shared" si="19"/>
        <v>18.010000000000002</v>
      </c>
      <c r="U167" s="3">
        <v>0</v>
      </c>
      <c r="V167" s="3">
        <v>1.25</v>
      </c>
      <c r="W167" s="3"/>
      <c r="X167" s="42"/>
      <c r="Y167" s="42"/>
      <c r="Z167" s="42"/>
      <c r="AA167" s="42">
        <v>23.7</v>
      </c>
      <c r="AB167" s="42">
        <v>23.7</v>
      </c>
      <c r="AC167" s="42"/>
      <c r="AD167" s="42"/>
      <c r="AE167" s="42"/>
      <c r="AF167" s="42"/>
      <c r="AG167" s="42"/>
      <c r="AH167" s="42"/>
      <c r="AI167" s="7"/>
    </row>
    <row r="168" spans="1:35" s="6" customFormat="1" ht="15.75">
      <c r="A168" s="10"/>
      <c r="B168" s="11" t="s">
        <v>2208</v>
      </c>
      <c r="C168" s="12" t="s">
        <v>2059</v>
      </c>
      <c r="D168" s="15" t="s">
        <v>2208</v>
      </c>
      <c r="E168" s="15" t="s">
        <v>3490</v>
      </c>
      <c r="F168" s="2" t="s">
        <v>3488</v>
      </c>
      <c r="G168" s="2" t="s">
        <v>3491</v>
      </c>
      <c r="H168" s="15" t="s">
        <v>3162</v>
      </c>
      <c r="I168" s="3">
        <v>168.68</v>
      </c>
      <c r="J168" s="3">
        <f t="shared" si="14"/>
        <v>161.62811965811966</v>
      </c>
      <c r="K168" s="3">
        <v>16.829999999999998</v>
      </c>
      <c r="L168" s="3">
        <f t="shared" si="15"/>
        <v>14.384615384615383</v>
      </c>
      <c r="M168" s="3">
        <v>3.11</v>
      </c>
      <c r="N168" s="3">
        <f t="shared" si="16"/>
        <v>2.658119658119658</v>
      </c>
      <c r="O168" s="3">
        <v>14.94</v>
      </c>
      <c r="P168" s="3">
        <v>4.92</v>
      </c>
      <c r="Q168" s="3">
        <f t="shared" si="17"/>
        <v>4.615384615384615</v>
      </c>
      <c r="R168" s="3">
        <f t="shared" si="18"/>
        <v>102.5</v>
      </c>
      <c r="S168" s="3">
        <f t="shared" si="20"/>
        <v>26.38</v>
      </c>
      <c r="T168" s="3">
        <f t="shared" si="19"/>
        <v>22.53</v>
      </c>
      <c r="U168" s="3">
        <v>0</v>
      </c>
      <c r="V168" s="3">
        <v>1.25</v>
      </c>
      <c r="W168" s="3"/>
      <c r="X168" s="42"/>
      <c r="Y168" s="42"/>
      <c r="Z168" s="42"/>
      <c r="AA168" s="42">
        <v>29.64</v>
      </c>
      <c r="AB168" s="42">
        <v>29.64</v>
      </c>
      <c r="AC168" s="42"/>
      <c r="AD168" s="42"/>
      <c r="AE168" s="42"/>
      <c r="AF168" s="42"/>
      <c r="AG168" s="42"/>
      <c r="AH168" s="42"/>
      <c r="AI168" s="7"/>
    </row>
    <row r="169" spans="1:35" s="6" customFormat="1" ht="15.75">
      <c r="A169" s="10"/>
      <c r="B169" s="11" t="s">
        <v>2209</v>
      </c>
      <c r="C169" s="12" t="s">
        <v>2059</v>
      </c>
      <c r="D169" s="15" t="s">
        <v>2209</v>
      </c>
      <c r="E169" s="15" t="s">
        <v>3492</v>
      </c>
      <c r="F169" s="2" t="s">
        <v>3488</v>
      </c>
      <c r="G169" s="2" t="s">
        <v>3493</v>
      </c>
      <c r="H169" s="15" t="s">
        <v>3162</v>
      </c>
      <c r="I169" s="3">
        <v>177.11</v>
      </c>
      <c r="J169" s="3">
        <f t="shared" si="14"/>
        <v>169.0165811965812</v>
      </c>
      <c r="K169" s="3">
        <v>18.350000000000001</v>
      </c>
      <c r="L169" s="3">
        <f t="shared" si="15"/>
        <v>15.683760683760687</v>
      </c>
      <c r="M169" s="3">
        <v>3.39</v>
      </c>
      <c r="N169" s="3">
        <f t="shared" si="16"/>
        <v>2.8974358974358978</v>
      </c>
      <c r="O169" s="3">
        <v>16.28</v>
      </c>
      <c r="P169" s="3">
        <v>4.92</v>
      </c>
      <c r="Q169" s="3">
        <f t="shared" si="17"/>
        <v>4.615384615384615</v>
      </c>
      <c r="R169" s="3">
        <f t="shared" si="18"/>
        <v>102.5</v>
      </c>
      <c r="S169" s="3">
        <f t="shared" si="20"/>
        <v>31.67</v>
      </c>
      <c r="T169" s="3">
        <f t="shared" si="19"/>
        <v>27.04</v>
      </c>
      <c r="U169" s="3">
        <v>0</v>
      </c>
      <c r="V169" s="3">
        <v>1.25</v>
      </c>
      <c r="W169" s="3"/>
      <c r="X169" s="42"/>
      <c r="Y169" s="42"/>
      <c r="Z169" s="42"/>
      <c r="AA169" s="42">
        <v>35.58</v>
      </c>
      <c r="AB169" s="42">
        <v>35.58</v>
      </c>
      <c r="AC169" s="42"/>
      <c r="AD169" s="42"/>
      <c r="AE169" s="42"/>
      <c r="AF169" s="42"/>
      <c r="AG169" s="42"/>
      <c r="AH169" s="42"/>
      <c r="AI169" s="7"/>
    </row>
    <row r="170" spans="1:35" s="6" customFormat="1" ht="14.25">
      <c r="A170" s="10"/>
      <c r="B170" s="11" t="s">
        <v>2210</v>
      </c>
      <c r="C170" s="12" t="s">
        <v>2059</v>
      </c>
      <c r="D170" s="15" t="s">
        <v>69</v>
      </c>
      <c r="E170" s="15" t="s">
        <v>3494</v>
      </c>
      <c r="F170" s="2" t="s">
        <v>3495</v>
      </c>
      <c r="G170" s="2" t="s">
        <v>3496</v>
      </c>
      <c r="H170" s="15" t="s">
        <v>3162</v>
      </c>
      <c r="I170" s="3">
        <v>24.449999999999996</v>
      </c>
      <c r="J170" s="3">
        <f t="shared" si="14"/>
        <v>21.423076923076923</v>
      </c>
      <c r="K170" s="3">
        <v>9.44</v>
      </c>
      <c r="L170" s="3">
        <f t="shared" si="15"/>
        <v>8.0683760683760681</v>
      </c>
      <c r="M170" s="3">
        <v>1.0900000000000001</v>
      </c>
      <c r="N170" s="3">
        <f t="shared" si="16"/>
        <v>0.93162393162393176</v>
      </c>
      <c r="O170" s="3">
        <v>2.52</v>
      </c>
      <c r="P170" s="3">
        <v>2.0499999999999998</v>
      </c>
      <c r="Q170" s="3">
        <f t="shared" si="17"/>
        <v>1.9230769230769229</v>
      </c>
      <c r="R170" s="3">
        <v>0</v>
      </c>
      <c r="S170" s="3">
        <f t="shared" si="20"/>
        <v>9.35</v>
      </c>
      <c r="T170" s="3">
        <f t="shared" si="19"/>
        <v>7.98</v>
      </c>
      <c r="U170" s="3">
        <v>0</v>
      </c>
      <c r="V170" s="3"/>
      <c r="W170" s="3"/>
      <c r="X170" s="42"/>
      <c r="Y170" s="42"/>
      <c r="Z170" s="42"/>
      <c r="AA170" s="42">
        <v>10.5</v>
      </c>
      <c r="AB170" s="42">
        <v>10.5</v>
      </c>
      <c r="AC170" s="42"/>
      <c r="AD170" s="42"/>
      <c r="AE170" s="42"/>
      <c r="AF170" s="42"/>
      <c r="AG170" s="42"/>
      <c r="AH170" s="42"/>
      <c r="AI170" s="7"/>
    </row>
    <row r="171" spans="1:35" s="6" customFormat="1" ht="15.75">
      <c r="A171" s="10"/>
      <c r="B171" s="11" t="s">
        <v>2211</v>
      </c>
      <c r="C171" s="12" t="s">
        <v>2059</v>
      </c>
      <c r="D171" s="15" t="s">
        <v>70</v>
      </c>
      <c r="E171" s="15" t="s">
        <v>3497</v>
      </c>
      <c r="F171" s="2" t="s">
        <v>3498</v>
      </c>
      <c r="G171" s="2" t="s">
        <v>3499</v>
      </c>
      <c r="H171" s="15" t="s">
        <v>3162</v>
      </c>
      <c r="I171" s="3">
        <v>273.44</v>
      </c>
      <c r="J171" s="3">
        <f t="shared" si="14"/>
        <v>266.25350427350429</v>
      </c>
      <c r="K171" s="3">
        <v>29.53</v>
      </c>
      <c r="L171" s="3">
        <f t="shared" si="15"/>
        <v>25.239316239316242</v>
      </c>
      <c r="M171" s="3">
        <v>4</v>
      </c>
      <c r="N171" s="3">
        <f t="shared" si="16"/>
        <v>3.4188034188034191</v>
      </c>
      <c r="O171" s="3">
        <v>16.28</v>
      </c>
      <c r="P171" s="3">
        <v>4.92</v>
      </c>
      <c r="Q171" s="3">
        <f t="shared" si="17"/>
        <v>4.615384615384615</v>
      </c>
      <c r="R171" s="3">
        <f t="shared" si="18"/>
        <v>205</v>
      </c>
      <c r="S171" s="3">
        <f t="shared" si="20"/>
        <v>13.71</v>
      </c>
      <c r="T171" s="3">
        <f t="shared" si="19"/>
        <v>11.7</v>
      </c>
      <c r="U171" s="3">
        <v>0</v>
      </c>
      <c r="V171" s="3">
        <v>2.5</v>
      </c>
      <c r="W171" s="3"/>
      <c r="X171" s="42"/>
      <c r="Y171" s="42"/>
      <c r="Z171" s="42"/>
      <c r="AA171" s="42">
        <v>15.4</v>
      </c>
      <c r="AB171" s="42">
        <v>15.4</v>
      </c>
      <c r="AC171" s="42"/>
      <c r="AD171" s="42"/>
      <c r="AE171" s="42"/>
      <c r="AF171" s="42"/>
      <c r="AG171" s="42"/>
      <c r="AH171" s="42"/>
      <c r="AI171" s="7"/>
    </row>
    <row r="172" spans="1:35" s="6" customFormat="1" ht="14.25">
      <c r="A172" s="10"/>
      <c r="B172" s="11" t="s">
        <v>2212</v>
      </c>
      <c r="C172" s="12" t="s">
        <v>2059</v>
      </c>
      <c r="D172" s="15" t="s">
        <v>71</v>
      </c>
      <c r="E172" s="15" t="s">
        <v>3500</v>
      </c>
      <c r="F172" s="2" t="s">
        <v>3501</v>
      </c>
      <c r="G172" s="2" t="s">
        <v>3502</v>
      </c>
      <c r="H172" s="15" t="s">
        <v>3162</v>
      </c>
      <c r="I172" s="3">
        <v>14.45</v>
      </c>
      <c r="J172" s="3">
        <f t="shared" si="14"/>
        <v>12.849145299145301</v>
      </c>
      <c r="K172" s="3">
        <v>2.66</v>
      </c>
      <c r="L172" s="3">
        <f t="shared" si="15"/>
        <v>2.2735042735042739</v>
      </c>
      <c r="M172" s="3">
        <v>1.2</v>
      </c>
      <c r="N172" s="3">
        <f t="shared" si="16"/>
        <v>1.0256410256410258</v>
      </c>
      <c r="O172" s="3">
        <v>3.47</v>
      </c>
      <c r="P172" s="3"/>
      <c r="Q172" s="3">
        <f t="shared" si="17"/>
        <v>0</v>
      </c>
      <c r="R172" s="3">
        <v>0</v>
      </c>
      <c r="S172" s="3">
        <f t="shared" si="20"/>
        <v>7.12</v>
      </c>
      <c r="T172" s="3">
        <f t="shared" si="19"/>
        <v>6.08</v>
      </c>
      <c r="U172" s="3">
        <v>0</v>
      </c>
      <c r="V172" s="3"/>
      <c r="W172" s="3"/>
      <c r="X172" s="42"/>
      <c r="Y172" s="42"/>
      <c r="Z172" s="42"/>
      <c r="AA172" s="42">
        <v>8</v>
      </c>
      <c r="AB172" s="42">
        <v>8</v>
      </c>
      <c r="AC172" s="42"/>
      <c r="AD172" s="42"/>
      <c r="AE172" s="42"/>
      <c r="AF172" s="42"/>
      <c r="AG172" s="42"/>
      <c r="AH172" s="42"/>
      <c r="AI172" s="7"/>
    </row>
    <row r="173" spans="1:35" s="6" customFormat="1" ht="14.25">
      <c r="A173" s="10"/>
      <c r="B173" s="11" t="s">
        <v>2213</v>
      </c>
      <c r="C173" s="12" t="s">
        <v>2059</v>
      </c>
      <c r="D173" s="15" t="s">
        <v>72</v>
      </c>
      <c r="E173" s="15" t="s">
        <v>3503</v>
      </c>
      <c r="F173" s="2" t="s">
        <v>3504</v>
      </c>
      <c r="G173" s="2" t="s">
        <v>3505</v>
      </c>
      <c r="H173" s="15" t="s">
        <v>3162</v>
      </c>
      <c r="I173" s="3">
        <v>186.65</v>
      </c>
      <c r="J173" s="3">
        <f t="shared" si="14"/>
        <v>176.39615384615385</v>
      </c>
      <c r="K173" s="3">
        <v>23.06</v>
      </c>
      <c r="L173" s="3">
        <f t="shared" si="15"/>
        <v>19.70940170940171</v>
      </c>
      <c r="M173" s="3">
        <v>2.5</v>
      </c>
      <c r="N173" s="3">
        <f t="shared" si="16"/>
        <v>2.1367521367521367</v>
      </c>
      <c r="O173" s="3">
        <v>13.82</v>
      </c>
      <c r="P173" s="3"/>
      <c r="Q173" s="3">
        <f t="shared" si="17"/>
        <v>0</v>
      </c>
      <c r="R173" s="3">
        <f t="shared" si="18"/>
        <v>102.5</v>
      </c>
      <c r="S173" s="3">
        <f t="shared" si="20"/>
        <v>44.77</v>
      </c>
      <c r="T173" s="3">
        <f t="shared" si="19"/>
        <v>38.229999999999997</v>
      </c>
      <c r="U173" s="3">
        <v>0</v>
      </c>
      <c r="V173" s="3">
        <v>1.25</v>
      </c>
      <c r="W173" s="3"/>
      <c r="X173" s="42"/>
      <c r="Y173" s="42"/>
      <c r="Z173" s="42"/>
      <c r="AA173" s="42">
        <v>50.3</v>
      </c>
      <c r="AB173" s="42">
        <v>50.3</v>
      </c>
      <c r="AC173" s="42"/>
      <c r="AD173" s="42"/>
      <c r="AE173" s="42"/>
      <c r="AF173" s="42"/>
      <c r="AG173" s="42"/>
      <c r="AH173" s="42"/>
      <c r="AI173" s="7"/>
    </row>
    <row r="174" spans="1:35" s="6" customFormat="1" ht="14.25">
      <c r="A174" s="10"/>
      <c r="B174" s="11" t="s">
        <v>2214</v>
      </c>
      <c r="C174" s="12" t="s">
        <v>2059</v>
      </c>
      <c r="D174" s="15" t="s">
        <v>73</v>
      </c>
      <c r="E174" s="15" t="s">
        <v>3506</v>
      </c>
      <c r="F174" s="2" t="s">
        <v>3504</v>
      </c>
      <c r="G174" s="2" t="s">
        <v>3507</v>
      </c>
      <c r="H174" s="15" t="s">
        <v>3162</v>
      </c>
      <c r="I174" s="3">
        <v>301.07</v>
      </c>
      <c r="J174" s="3">
        <f t="shared" si="14"/>
        <v>275.95247863247863</v>
      </c>
      <c r="K174" s="3">
        <v>43.95</v>
      </c>
      <c r="L174" s="3">
        <f t="shared" si="15"/>
        <v>37.564102564102569</v>
      </c>
      <c r="M174" s="3">
        <v>4.76</v>
      </c>
      <c r="N174" s="3">
        <f t="shared" si="16"/>
        <v>4.0683760683760681</v>
      </c>
      <c r="O174" s="3">
        <v>26.33</v>
      </c>
      <c r="P174" s="3"/>
      <c r="Q174" s="3">
        <f t="shared" si="17"/>
        <v>0</v>
      </c>
      <c r="R174" s="3">
        <f t="shared" si="18"/>
        <v>102.5</v>
      </c>
      <c r="S174" s="3">
        <f t="shared" si="20"/>
        <v>123.53</v>
      </c>
      <c r="T174" s="3">
        <f t="shared" si="19"/>
        <v>105.49</v>
      </c>
      <c r="U174" s="3">
        <v>0</v>
      </c>
      <c r="V174" s="3">
        <v>1.25</v>
      </c>
      <c r="W174" s="3"/>
      <c r="X174" s="42"/>
      <c r="Y174" s="42"/>
      <c r="Z174" s="42"/>
      <c r="AA174" s="42">
        <v>138.80000000000001</v>
      </c>
      <c r="AB174" s="42">
        <v>138.80000000000001</v>
      </c>
      <c r="AC174" s="42"/>
      <c r="AD174" s="42"/>
      <c r="AE174" s="42"/>
      <c r="AF174" s="42"/>
      <c r="AG174" s="42"/>
      <c r="AH174" s="42"/>
      <c r="AI174" s="7"/>
    </row>
    <row r="175" spans="1:35" s="6" customFormat="1" ht="14.25">
      <c r="A175" s="10"/>
      <c r="B175" s="11" t="s">
        <v>2215</v>
      </c>
      <c r="C175" s="12" t="s">
        <v>2059</v>
      </c>
      <c r="D175" s="15" t="s">
        <v>74</v>
      </c>
      <c r="E175" s="15" t="s">
        <v>3508</v>
      </c>
      <c r="F175" s="2" t="s">
        <v>3509</v>
      </c>
      <c r="G175" s="2"/>
      <c r="H175" s="15" t="s">
        <v>3162</v>
      </c>
      <c r="I175" s="3">
        <v>113.76</v>
      </c>
      <c r="J175" s="3">
        <f t="shared" si="14"/>
        <v>112.94726495726496</v>
      </c>
      <c r="K175" s="3">
        <v>3.86</v>
      </c>
      <c r="L175" s="3">
        <f t="shared" si="15"/>
        <v>3.2991452991452994</v>
      </c>
      <c r="M175" s="3">
        <v>0.86</v>
      </c>
      <c r="N175" s="3">
        <f t="shared" si="16"/>
        <v>0.7350427350427351</v>
      </c>
      <c r="O175" s="3">
        <v>4.49</v>
      </c>
      <c r="P175" s="3">
        <v>2.0499999999999998</v>
      </c>
      <c r="Q175" s="3">
        <f t="shared" si="17"/>
        <v>1.9230769230769229</v>
      </c>
      <c r="R175" s="3">
        <f t="shared" si="18"/>
        <v>102.5</v>
      </c>
      <c r="S175" s="3"/>
      <c r="T175" s="3">
        <v>0</v>
      </c>
      <c r="U175" s="3">
        <v>0</v>
      </c>
      <c r="V175" s="3">
        <v>1.25</v>
      </c>
      <c r="W175" s="3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7"/>
    </row>
    <row r="176" spans="1:35" s="6" customFormat="1" ht="14.25">
      <c r="A176" s="10"/>
      <c r="B176" s="11" t="s">
        <v>2216</v>
      </c>
      <c r="C176" s="12" t="s">
        <v>2059</v>
      </c>
      <c r="D176" s="15" t="s">
        <v>75</v>
      </c>
      <c r="E176" s="15" t="s">
        <v>3510</v>
      </c>
      <c r="F176" s="2" t="s">
        <v>3511</v>
      </c>
      <c r="G176" s="2"/>
      <c r="H176" s="15" t="s">
        <v>3162</v>
      </c>
      <c r="I176" s="3">
        <v>131.57999999999998</v>
      </c>
      <c r="J176" s="3">
        <f t="shared" si="14"/>
        <v>128.40444444444444</v>
      </c>
      <c r="K176" s="3">
        <v>5.29</v>
      </c>
      <c r="L176" s="3">
        <f t="shared" si="15"/>
        <v>4.5213675213675213</v>
      </c>
      <c r="M176" s="3">
        <v>1.17</v>
      </c>
      <c r="N176" s="3">
        <f t="shared" si="16"/>
        <v>1</v>
      </c>
      <c r="O176" s="3">
        <v>6.15</v>
      </c>
      <c r="P176" s="3">
        <v>2.0499999999999998</v>
      </c>
      <c r="Q176" s="3">
        <f t="shared" si="17"/>
        <v>1.9230769230769229</v>
      </c>
      <c r="R176" s="3">
        <f t="shared" si="18"/>
        <v>102.5</v>
      </c>
      <c r="S176" s="3">
        <f t="shared" ref="S176:S203" si="21">IF(ROUND((W176*$W$3+Y176*$Y$3+AA176*$AA$3+AC176*$AC$3+AE176*$AE$3+AG176*$AG$3),2)=0,"",ROUND((W176*$W$3+Y176*$Y$3+AA176*$AA$3+AC176*$AC$3+AE176*$AE$3+AG176*$AG$3),2))</f>
        <v>14.42</v>
      </c>
      <c r="T176" s="3">
        <f t="shared" si="19"/>
        <v>12.31</v>
      </c>
      <c r="U176" s="3">
        <v>0</v>
      </c>
      <c r="V176" s="3">
        <v>1.25</v>
      </c>
      <c r="W176" s="3"/>
      <c r="X176" s="42"/>
      <c r="Y176" s="42"/>
      <c r="Z176" s="42"/>
      <c r="AA176" s="42">
        <v>16.2</v>
      </c>
      <c r="AB176" s="42">
        <v>16.2</v>
      </c>
      <c r="AC176" s="42"/>
      <c r="AD176" s="42"/>
      <c r="AE176" s="42"/>
      <c r="AF176" s="42"/>
      <c r="AG176" s="42"/>
      <c r="AH176" s="42"/>
      <c r="AI176" s="7"/>
    </row>
    <row r="177" spans="1:35" s="6" customFormat="1" ht="15.75">
      <c r="A177" s="10"/>
      <c r="B177" s="11" t="s">
        <v>2217</v>
      </c>
      <c r="C177" s="12" t="s">
        <v>2059</v>
      </c>
      <c r="D177" s="15" t="s">
        <v>76</v>
      </c>
      <c r="E177" s="15" t="s">
        <v>3512</v>
      </c>
      <c r="F177" s="2" t="s">
        <v>3513</v>
      </c>
      <c r="G177" s="2" t="s">
        <v>3514</v>
      </c>
      <c r="H177" s="15" t="s">
        <v>3162</v>
      </c>
      <c r="I177" s="3">
        <v>160.64000000000001</v>
      </c>
      <c r="J177" s="3">
        <f t="shared" si="14"/>
        <v>155.17164477798622</v>
      </c>
      <c r="K177" s="3">
        <v>6.49</v>
      </c>
      <c r="L177" s="3">
        <f t="shared" si="15"/>
        <v>5.5470085470085477</v>
      </c>
      <c r="M177" s="3">
        <v>2.09</v>
      </c>
      <c r="N177" s="3">
        <f t="shared" si="16"/>
        <v>1.7863247863247864</v>
      </c>
      <c r="O177" s="3">
        <v>10.029999999999999</v>
      </c>
      <c r="P177" s="3">
        <v>18.440000000000001</v>
      </c>
      <c r="Q177" s="3">
        <f t="shared" si="17"/>
        <v>17.29831144465291</v>
      </c>
      <c r="R177" s="3">
        <f t="shared" si="18"/>
        <v>102.5</v>
      </c>
      <c r="S177" s="3">
        <f t="shared" si="21"/>
        <v>21.09</v>
      </c>
      <c r="T177" s="3">
        <f t="shared" si="19"/>
        <v>18.010000000000002</v>
      </c>
      <c r="U177" s="3">
        <v>0</v>
      </c>
      <c r="V177" s="3">
        <v>1.25</v>
      </c>
      <c r="W177" s="3"/>
      <c r="X177" s="42"/>
      <c r="Y177" s="42"/>
      <c r="Z177" s="42"/>
      <c r="AA177" s="42">
        <v>23.7</v>
      </c>
      <c r="AB177" s="42">
        <v>23.7</v>
      </c>
      <c r="AC177" s="42"/>
      <c r="AD177" s="42"/>
      <c r="AE177" s="42"/>
      <c r="AF177" s="42"/>
      <c r="AG177" s="42"/>
      <c r="AH177" s="42"/>
      <c r="AI177" s="7"/>
    </row>
    <row r="178" spans="1:35" s="6" customFormat="1" ht="14.25">
      <c r="A178" s="29"/>
      <c r="B178" s="11" t="s">
        <v>2218</v>
      </c>
      <c r="C178" s="12" t="s">
        <v>2058</v>
      </c>
      <c r="D178" s="15" t="s">
        <v>77</v>
      </c>
      <c r="E178" s="15" t="s">
        <v>3515</v>
      </c>
      <c r="F178" s="2" t="s">
        <v>3516</v>
      </c>
      <c r="G178" s="2"/>
      <c r="H178" s="15" t="s">
        <v>3162</v>
      </c>
      <c r="I178" s="3">
        <v>120.39</v>
      </c>
      <c r="J178" s="3">
        <f t="shared" si="14"/>
        <v>118.49503648113404</v>
      </c>
      <c r="K178" s="3">
        <v>2.2999999999999998</v>
      </c>
      <c r="L178" s="3">
        <f t="shared" si="15"/>
        <v>1.9658119658119657</v>
      </c>
      <c r="M178" s="3">
        <v>1.2</v>
      </c>
      <c r="N178" s="3">
        <f t="shared" si="16"/>
        <v>1.0256410256410258</v>
      </c>
      <c r="O178" s="3">
        <v>2.58</v>
      </c>
      <c r="P178" s="3">
        <v>3.98</v>
      </c>
      <c r="Q178" s="3">
        <f t="shared" si="17"/>
        <v>3.7335834896810502</v>
      </c>
      <c r="R178" s="3">
        <f t="shared" si="18"/>
        <v>102.5</v>
      </c>
      <c r="S178" s="3">
        <f t="shared" si="21"/>
        <v>7.83</v>
      </c>
      <c r="T178" s="3">
        <f t="shared" si="19"/>
        <v>6.69</v>
      </c>
      <c r="U178" s="3">
        <v>0</v>
      </c>
      <c r="V178" s="3">
        <v>1.25</v>
      </c>
      <c r="W178" s="3"/>
      <c r="X178" s="42"/>
      <c r="Y178" s="42"/>
      <c r="Z178" s="42"/>
      <c r="AA178" s="42">
        <v>8.8000000000000007</v>
      </c>
      <c r="AB178" s="42">
        <v>8.8000000000000007</v>
      </c>
      <c r="AC178" s="42"/>
      <c r="AD178" s="42"/>
      <c r="AE178" s="42"/>
      <c r="AF178" s="42"/>
      <c r="AG178" s="42"/>
      <c r="AH178" s="42"/>
      <c r="AI178" s="7"/>
    </row>
    <row r="179" spans="1:35" s="6" customFormat="1" ht="14.25">
      <c r="A179" s="10"/>
      <c r="B179" s="11" t="s">
        <v>2218</v>
      </c>
      <c r="C179" s="12" t="s">
        <v>2059</v>
      </c>
      <c r="D179" s="15" t="s">
        <v>77</v>
      </c>
      <c r="E179" s="15" t="s">
        <v>3517</v>
      </c>
      <c r="F179" s="2" t="s">
        <v>3516</v>
      </c>
      <c r="G179" s="2" t="s">
        <v>3518</v>
      </c>
      <c r="H179" s="15" t="s">
        <v>3162</v>
      </c>
      <c r="I179" s="3">
        <v>120.39</v>
      </c>
      <c r="J179" s="3">
        <f t="shared" si="14"/>
        <v>118.49503648113404</v>
      </c>
      <c r="K179" s="3">
        <v>2.2999999999999998</v>
      </c>
      <c r="L179" s="3">
        <f t="shared" si="15"/>
        <v>1.9658119658119657</v>
      </c>
      <c r="M179" s="3">
        <v>1.2</v>
      </c>
      <c r="N179" s="3">
        <f t="shared" si="16"/>
        <v>1.0256410256410258</v>
      </c>
      <c r="O179" s="3">
        <v>2.58</v>
      </c>
      <c r="P179" s="3">
        <v>3.98</v>
      </c>
      <c r="Q179" s="3">
        <f t="shared" si="17"/>
        <v>3.7335834896810502</v>
      </c>
      <c r="R179" s="3">
        <f t="shared" si="18"/>
        <v>102.5</v>
      </c>
      <c r="S179" s="3">
        <f t="shared" si="21"/>
        <v>7.83</v>
      </c>
      <c r="T179" s="3">
        <f t="shared" si="19"/>
        <v>6.69</v>
      </c>
      <c r="U179" s="3">
        <v>0</v>
      </c>
      <c r="V179" s="3">
        <v>1.25</v>
      </c>
      <c r="W179" s="3"/>
      <c r="X179" s="42"/>
      <c r="Y179" s="42"/>
      <c r="Z179" s="42"/>
      <c r="AA179" s="42">
        <v>8.8000000000000007</v>
      </c>
      <c r="AB179" s="42">
        <v>8.8000000000000007</v>
      </c>
      <c r="AC179" s="42"/>
      <c r="AD179" s="42"/>
      <c r="AE179" s="42"/>
      <c r="AF179" s="42"/>
      <c r="AG179" s="42"/>
      <c r="AH179" s="42"/>
      <c r="AI179" s="7"/>
    </row>
    <row r="180" spans="1:35" s="6" customFormat="1" ht="14.25">
      <c r="A180" s="10"/>
      <c r="B180" s="11" t="s">
        <v>2219</v>
      </c>
      <c r="C180" s="12" t="s">
        <v>2059</v>
      </c>
      <c r="D180" s="15" t="s">
        <v>78</v>
      </c>
      <c r="E180" s="15" t="s">
        <v>3519</v>
      </c>
      <c r="F180" s="2" t="s">
        <v>3520</v>
      </c>
      <c r="G180" s="2"/>
      <c r="H180" s="15" t="s">
        <v>3162</v>
      </c>
      <c r="I180" s="3">
        <v>86.87</v>
      </c>
      <c r="J180" s="3">
        <f t="shared" si="14"/>
        <v>74.698659578903488</v>
      </c>
      <c r="K180" s="3">
        <v>27.19</v>
      </c>
      <c r="L180" s="3">
        <f t="shared" si="15"/>
        <v>23.239316239316242</v>
      </c>
      <c r="M180" s="3">
        <v>1.8</v>
      </c>
      <c r="N180" s="3">
        <f t="shared" si="16"/>
        <v>1.5384615384615385</v>
      </c>
      <c r="O180" s="3">
        <v>1.91</v>
      </c>
      <c r="P180" s="3">
        <v>2.57</v>
      </c>
      <c r="Q180" s="3">
        <f t="shared" si="17"/>
        <v>2.4108818011257034</v>
      </c>
      <c r="R180" s="3">
        <v>0</v>
      </c>
      <c r="S180" s="3">
        <f t="shared" si="21"/>
        <v>53.4</v>
      </c>
      <c r="T180" s="3">
        <f t="shared" si="19"/>
        <v>45.6</v>
      </c>
      <c r="U180" s="3">
        <v>0</v>
      </c>
      <c r="V180" s="3"/>
      <c r="W180" s="3"/>
      <c r="X180" s="42"/>
      <c r="Y180" s="42"/>
      <c r="Z180" s="42"/>
      <c r="AA180" s="42">
        <v>60</v>
      </c>
      <c r="AB180" s="42">
        <v>60</v>
      </c>
      <c r="AC180" s="42"/>
      <c r="AD180" s="42"/>
      <c r="AE180" s="42"/>
      <c r="AF180" s="42"/>
      <c r="AG180" s="42"/>
      <c r="AH180" s="42"/>
      <c r="AI180" s="7"/>
    </row>
    <row r="181" spans="1:35" s="6" customFormat="1" ht="14.25">
      <c r="A181" s="10"/>
      <c r="B181" s="11" t="s">
        <v>2084</v>
      </c>
      <c r="C181" s="12" t="s">
        <v>2059</v>
      </c>
      <c r="D181" s="15" t="s">
        <v>79</v>
      </c>
      <c r="E181" s="15" t="s">
        <v>3521</v>
      </c>
      <c r="F181" s="2" t="s">
        <v>3522</v>
      </c>
      <c r="G181" s="2" t="s">
        <v>3523</v>
      </c>
      <c r="H181" s="15" t="s">
        <v>3162</v>
      </c>
      <c r="I181" s="3">
        <v>567.20999999999992</v>
      </c>
      <c r="J181" s="3">
        <f t="shared" si="14"/>
        <v>511.00196581196582</v>
      </c>
      <c r="K181" s="3">
        <v>60.52</v>
      </c>
      <c r="L181" s="3">
        <f t="shared" si="15"/>
        <v>51.726495726495735</v>
      </c>
      <c r="M181" s="3">
        <v>12.97</v>
      </c>
      <c r="N181" s="3">
        <f t="shared" si="16"/>
        <v>11.085470085470087</v>
      </c>
      <c r="O181" s="3">
        <v>55.64</v>
      </c>
      <c r="P181" s="3"/>
      <c r="Q181" s="3">
        <f t="shared" si="17"/>
        <v>0</v>
      </c>
      <c r="R181" s="3">
        <f t="shared" si="18"/>
        <v>102.5</v>
      </c>
      <c r="S181" s="3">
        <f t="shared" si="21"/>
        <v>318.77</v>
      </c>
      <c r="T181" s="3">
        <f t="shared" si="19"/>
        <v>273.24</v>
      </c>
      <c r="U181" s="3">
        <v>16.809999999999999</v>
      </c>
      <c r="V181" s="3">
        <v>1.25</v>
      </c>
      <c r="W181" s="3">
        <v>29.96</v>
      </c>
      <c r="X181" s="42">
        <v>29.96</v>
      </c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7"/>
    </row>
    <row r="182" spans="1:35" s="6" customFormat="1" ht="14.25">
      <c r="A182" s="10"/>
      <c r="B182" s="11" t="s">
        <v>2220</v>
      </c>
      <c r="C182" s="12" t="s">
        <v>2059</v>
      </c>
      <c r="D182" s="15" t="s">
        <v>80</v>
      </c>
      <c r="E182" s="15" t="s">
        <v>3524</v>
      </c>
      <c r="F182" s="2" t="s">
        <v>3525</v>
      </c>
      <c r="G182" s="2" t="s">
        <v>3526</v>
      </c>
      <c r="H182" s="15" t="s">
        <v>3162</v>
      </c>
      <c r="I182" s="3">
        <v>554.16999999999996</v>
      </c>
      <c r="J182" s="3">
        <f t="shared" si="14"/>
        <v>509.44589743589745</v>
      </c>
      <c r="K182" s="3">
        <v>23.83</v>
      </c>
      <c r="L182" s="3">
        <f t="shared" si="15"/>
        <v>20.367521367521366</v>
      </c>
      <c r="M182" s="3">
        <v>14.12</v>
      </c>
      <c r="N182" s="3">
        <f t="shared" si="16"/>
        <v>12.068376068376068</v>
      </c>
      <c r="O182" s="3">
        <v>36.71</v>
      </c>
      <c r="P182" s="3"/>
      <c r="Q182" s="3">
        <f t="shared" si="17"/>
        <v>0</v>
      </c>
      <c r="R182" s="3">
        <f t="shared" si="18"/>
        <v>205</v>
      </c>
      <c r="S182" s="3">
        <f t="shared" si="21"/>
        <v>274.51</v>
      </c>
      <c r="T182" s="3">
        <f t="shared" si="19"/>
        <v>235.3</v>
      </c>
      <c r="U182" s="3">
        <v>0</v>
      </c>
      <c r="V182" s="3">
        <v>2.5</v>
      </c>
      <c r="W182" s="3"/>
      <c r="X182" s="42"/>
      <c r="Y182" s="42">
        <v>30.4</v>
      </c>
      <c r="Z182" s="42">
        <v>30.4</v>
      </c>
      <c r="AA182" s="42"/>
      <c r="AB182" s="42"/>
      <c r="AC182" s="42"/>
      <c r="AD182" s="42"/>
      <c r="AE182" s="42"/>
      <c r="AF182" s="42"/>
      <c r="AG182" s="42"/>
      <c r="AH182" s="42"/>
      <c r="AI182" s="7"/>
    </row>
    <row r="183" spans="1:35" s="6" customFormat="1" ht="14.25">
      <c r="A183" s="10"/>
      <c r="B183" s="11" t="s">
        <v>2221</v>
      </c>
      <c r="C183" s="12" t="s">
        <v>2059</v>
      </c>
      <c r="D183" s="15" t="s">
        <v>81</v>
      </c>
      <c r="E183" s="15" t="s">
        <v>3527</v>
      </c>
      <c r="F183" s="2" t="s">
        <v>3525</v>
      </c>
      <c r="G183" s="2" t="s">
        <v>3528</v>
      </c>
      <c r="H183" s="15" t="s">
        <v>3162</v>
      </c>
      <c r="I183" s="3">
        <v>603.77</v>
      </c>
      <c r="J183" s="3">
        <f t="shared" si="14"/>
        <v>552.47820512820522</v>
      </c>
      <c r="K183" s="3">
        <v>24.37</v>
      </c>
      <c r="L183" s="3">
        <f t="shared" si="15"/>
        <v>20.82905982905983</v>
      </c>
      <c r="M183" s="3">
        <v>15.56</v>
      </c>
      <c r="N183" s="3">
        <f t="shared" si="16"/>
        <v>13.2991452991453</v>
      </c>
      <c r="O183" s="3">
        <v>40.44</v>
      </c>
      <c r="P183" s="3"/>
      <c r="Q183" s="3">
        <f t="shared" si="17"/>
        <v>0</v>
      </c>
      <c r="R183" s="3">
        <f t="shared" si="18"/>
        <v>205</v>
      </c>
      <c r="S183" s="3">
        <f t="shared" si="21"/>
        <v>318.39999999999998</v>
      </c>
      <c r="T183" s="3">
        <f t="shared" si="19"/>
        <v>272.91000000000003</v>
      </c>
      <c r="U183" s="3">
        <v>0</v>
      </c>
      <c r="V183" s="3">
        <v>2.5</v>
      </c>
      <c r="W183" s="3"/>
      <c r="X183" s="42"/>
      <c r="Y183" s="42">
        <v>35.26</v>
      </c>
      <c r="Z183" s="42">
        <v>35.26</v>
      </c>
      <c r="AA183" s="42"/>
      <c r="AB183" s="42"/>
      <c r="AC183" s="42"/>
      <c r="AD183" s="42"/>
      <c r="AE183" s="42"/>
      <c r="AF183" s="42"/>
      <c r="AG183" s="42"/>
      <c r="AH183" s="42"/>
      <c r="AI183" s="7"/>
    </row>
    <row r="184" spans="1:35" s="6" customFormat="1" ht="19.5" customHeight="1">
      <c r="A184" s="10"/>
      <c r="B184" s="11" t="s">
        <v>2222</v>
      </c>
      <c r="C184" s="12" t="s">
        <v>2059</v>
      </c>
      <c r="D184" s="15" t="s">
        <v>82</v>
      </c>
      <c r="E184" s="15" t="s">
        <v>3529</v>
      </c>
      <c r="F184" s="2" t="s">
        <v>3525</v>
      </c>
      <c r="G184" s="2" t="s">
        <v>3530</v>
      </c>
      <c r="H184" s="15" t="s">
        <v>3162</v>
      </c>
      <c r="I184" s="3">
        <v>643.91000000000008</v>
      </c>
      <c r="J184" s="3">
        <f t="shared" si="14"/>
        <v>585.24871794871797</v>
      </c>
      <c r="K184" s="3">
        <v>28.58</v>
      </c>
      <c r="L184" s="3">
        <f t="shared" si="15"/>
        <v>24.427350427350426</v>
      </c>
      <c r="M184" s="3">
        <v>11.14</v>
      </c>
      <c r="N184" s="3">
        <f t="shared" si="16"/>
        <v>9.5213675213675231</v>
      </c>
      <c r="O184" s="3">
        <v>28.96</v>
      </c>
      <c r="P184" s="3"/>
      <c r="Q184" s="3">
        <f t="shared" si="17"/>
        <v>0</v>
      </c>
      <c r="R184" s="3">
        <f t="shared" si="18"/>
        <v>205</v>
      </c>
      <c r="S184" s="3">
        <f t="shared" si="21"/>
        <v>370.23</v>
      </c>
      <c r="T184" s="3">
        <f t="shared" si="19"/>
        <v>317.33999999999997</v>
      </c>
      <c r="U184" s="3">
        <v>0</v>
      </c>
      <c r="V184" s="3">
        <v>2.5</v>
      </c>
      <c r="W184" s="3"/>
      <c r="X184" s="42"/>
      <c r="Y184" s="42">
        <v>41</v>
      </c>
      <c r="Z184" s="42">
        <v>41</v>
      </c>
      <c r="AA184" s="42"/>
      <c r="AB184" s="42"/>
      <c r="AC184" s="42"/>
      <c r="AD184" s="42"/>
      <c r="AE184" s="42"/>
      <c r="AF184" s="42"/>
      <c r="AG184" s="42"/>
      <c r="AH184" s="42"/>
      <c r="AI184" s="7"/>
    </row>
    <row r="185" spans="1:35" s="6" customFormat="1" ht="14.25">
      <c r="A185" s="10"/>
      <c r="B185" s="11" t="s">
        <v>2223</v>
      </c>
      <c r="C185" s="12" t="s">
        <v>2059</v>
      </c>
      <c r="D185" s="15" t="s">
        <v>2223</v>
      </c>
      <c r="E185" s="15" t="s">
        <v>3531</v>
      </c>
      <c r="F185" s="2" t="s">
        <v>3525</v>
      </c>
      <c r="G185" s="2" t="s">
        <v>3532</v>
      </c>
      <c r="H185" s="15" t="s">
        <v>3162</v>
      </c>
      <c r="I185" s="3">
        <v>889.19</v>
      </c>
      <c r="J185" s="3">
        <f t="shared" si="14"/>
        <v>802.96136752136749</v>
      </c>
      <c r="K185" s="3">
        <v>82.34</v>
      </c>
      <c r="L185" s="3">
        <f t="shared" si="15"/>
        <v>70.376068376068389</v>
      </c>
      <c r="M185" s="3">
        <v>31.76</v>
      </c>
      <c r="N185" s="3">
        <f t="shared" si="16"/>
        <v>27.145299145299148</v>
      </c>
      <c r="O185" s="3">
        <v>82.56</v>
      </c>
      <c r="P185" s="3"/>
      <c r="Q185" s="3">
        <f t="shared" si="17"/>
        <v>0</v>
      </c>
      <c r="R185" s="3">
        <f t="shared" si="18"/>
        <v>205</v>
      </c>
      <c r="S185" s="3">
        <f t="shared" si="21"/>
        <v>487.53</v>
      </c>
      <c r="T185" s="3">
        <f t="shared" si="19"/>
        <v>417.88</v>
      </c>
      <c r="U185" s="3">
        <v>0</v>
      </c>
      <c r="V185" s="3">
        <v>2.5</v>
      </c>
      <c r="W185" s="3"/>
      <c r="X185" s="42"/>
      <c r="Y185" s="42">
        <v>53.99</v>
      </c>
      <c r="Z185" s="42">
        <v>53.99</v>
      </c>
      <c r="AA185" s="42"/>
      <c r="AB185" s="42"/>
      <c r="AC185" s="42"/>
      <c r="AD185" s="42"/>
      <c r="AE185" s="42"/>
      <c r="AF185" s="42"/>
      <c r="AG185" s="42"/>
      <c r="AH185" s="42"/>
      <c r="AI185" s="7"/>
    </row>
    <row r="186" spans="1:35" s="6" customFormat="1" ht="14.25">
      <c r="A186" s="10"/>
      <c r="B186" s="11" t="s">
        <v>2224</v>
      </c>
      <c r="C186" s="12" t="s">
        <v>2059</v>
      </c>
      <c r="D186" s="15" t="s">
        <v>2224</v>
      </c>
      <c r="E186" s="15" t="s">
        <v>3598</v>
      </c>
      <c r="F186" s="2" t="s">
        <v>3525</v>
      </c>
      <c r="G186" s="2" t="s">
        <v>3400</v>
      </c>
      <c r="H186" s="15" t="s">
        <v>3162</v>
      </c>
      <c r="I186" s="3">
        <v>1018.09</v>
      </c>
      <c r="J186" s="3">
        <f t="shared" si="14"/>
        <v>918.347264957265</v>
      </c>
      <c r="K186" s="3">
        <v>117.33</v>
      </c>
      <c r="L186" s="3">
        <f t="shared" si="15"/>
        <v>100.28205128205128</v>
      </c>
      <c r="M186" s="3">
        <v>45.25</v>
      </c>
      <c r="N186" s="3">
        <f t="shared" si="16"/>
        <v>38.675213675213676</v>
      </c>
      <c r="O186" s="3">
        <v>117.65</v>
      </c>
      <c r="P186" s="3"/>
      <c r="Q186" s="3">
        <f t="shared" si="17"/>
        <v>0</v>
      </c>
      <c r="R186" s="3">
        <f t="shared" si="18"/>
        <v>205</v>
      </c>
      <c r="S186" s="3">
        <f t="shared" si="21"/>
        <v>532.86</v>
      </c>
      <c r="T186" s="3">
        <f t="shared" si="19"/>
        <v>456.74</v>
      </c>
      <c r="U186" s="3">
        <v>0</v>
      </c>
      <c r="V186" s="3">
        <v>2.5</v>
      </c>
      <c r="W186" s="3"/>
      <c r="X186" s="42"/>
      <c r="Y186" s="42">
        <v>59.01</v>
      </c>
      <c r="Z186" s="42">
        <v>59.01</v>
      </c>
      <c r="AA186" s="42"/>
      <c r="AB186" s="42"/>
      <c r="AC186" s="42"/>
      <c r="AD186" s="42"/>
      <c r="AE186" s="42"/>
      <c r="AF186" s="42"/>
      <c r="AG186" s="42"/>
      <c r="AH186" s="42"/>
      <c r="AI186" s="7"/>
    </row>
    <row r="187" spans="1:35" s="6" customFormat="1" ht="14.25">
      <c r="A187" s="10"/>
      <c r="B187" s="11" t="s">
        <v>2225</v>
      </c>
      <c r="C187" s="12" t="s">
        <v>2059</v>
      </c>
      <c r="D187" s="15" t="s">
        <v>2225</v>
      </c>
      <c r="E187" s="15" t="s">
        <v>3533</v>
      </c>
      <c r="F187" s="2" t="s">
        <v>3525</v>
      </c>
      <c r="G187" s="2" t="s">
        <v>3402</v>
      </c>
      <c r="H187" s="15" t="s">
        <v>3162</v>
      </c>
      <c r="I187" s="3">
        <v>1032.6100000000001</v>
      </c>
      <c r="J187" s="3">
        <f t="shared" si="14"/>
        <v>931.58940170940173</v>
      </c>
      <c r="K187" s="3">
        <v>123.03</v>
      </c>
      <c r="L187" s="3">
        <f t="shared" si="15"/>
        <v>105.15384615384616</v>
      </c>
      <c r="M187" s="3">
        <v>47.45</v>
      </c>
      <c r="N187" s="3">
        <f t="shared" si="16"/>
        <v>40.555555555555557</v>
      </c>
      <c r="O187" s="3">
        <v>123.37</v>
      </c>
      <c r="P187" s="3"/>
      <c r="Q187" s="3">
        <f t="shared" si="17"/>
        <v>0</v>
      </c>
      <c r="R187" s="3">
        <f t="shared" si="18"/>
        <v>205</v>
      </c>
      <c r="S187" s="3">
        <f t="shared" si="21"/>
        <v>533.76</v>
      </c>
      <c r="T187" s="3">
        <f t="shared" si="19"/>
        <v>457.51</v>
      </c>
      <c r="U187" s="3">
        <v>0</v>
      </c>
      <c r="V187" s="3">
        <v>2.5</v>
      </c>
      <c r="W187" s="3"/>
      <c r="X187" s="42"/>
      <c r="Y187" s="42">
        <v>59.11</v>
      </c>
      <c r="Z187" s="42">
        <v>59.11</v>
      </c>
      <c r="AA187" s="42"/>
      <c r="AB187" s="42"/>
      <c r="AC187" s="42"/>
      <c r="AD187" s="42"/>
      <c r="AE187" s="42"/>
      <c r="AF187" s="42"/>
      <c r="AG187" s="42"/>
      <c r="AH187" s="42"/>
      <c r="AI187" s="7"/>
    </row>
    <row r="188" spans="1:35" s="6" customFormat="1" ht="14.25">
      <c r="A188" s="10"/>
      <c r="B188" s="11" t="s">
        <v>2226</v>
      </c>
      <c r="C188" s="12" t="s">
        <v>2059</v>
      </c>
      <c r="D188" s="15" t="s">
        <v>2226</v>
      </c>
      <c r="E188" s="15" t="s">
        <v>3534</v>
      </c>
      <c r="F188" s="2" t="s">
        <v>3525</v>
      </c>
      <c r="G188" s="2" t="s">
        <v>3404</v>
      </c>
      <c r="H188" s="15" t="s">
        <v>3162</v>
      </c>
      <c r="I188" s="3">
        <v>1213.24</v>
      </c>
      <c r="J188" s="3">
        <f t="shared" si="14"/>
        <v>1093.7685470085471</v>
      </c>
      <c r="K188" s="3">
        <v>175.63</v>
      </c>
      <c r="L188" s="3">
        <f t="shared" si="15"/>
        <v>150.11111111111111</v>
      </c>
      <c r="M188" s="3">
        <v>67.739999999999995</v>
      </c>
      <c r="N188" s="3">
        <f t="shared" si="16"/>
        <v>57.897435897435898</v>
      </c>
      <c r="O188" s="3">
        <v>176.11</v>
      </c>
      <c r="P188" s="3"/>
      <c r="Q188" s="3">
        <f t="shared" si="17"/>
        <v>0</v>
      </c>
      <c r="R188" s="3">
        <f t="shared" si="18"/>
        <v>205</v>
      </c>
      <c r="S188" s="3">
        <f t="shared" si="21"/>
        <v>588.76</v>
      </c>
      <c r="T188" s="3">
        <f t="shared" si="19"/>
        <v>504.65</v>
      </c>
      <c r="U188" s="3">
        <v>0</v>
      </c>
      <c r="V188" s="3">
        <v>2.5</v>
      </c>
      <c r="W188" s="3"/>
      <c r="X188" s="42"/>
      <c r="Y188" s="42">
        <v>65.2</v>
      </c>
      <c r="Z188" s="42">
        <v>65.2</v>
      </c>
      <c r="AA188" s="42"/>
      <c r="AB188" s="42"/>
      <c r="AC188" s="42"/>
      <c r="AD188" s="42"/>
      <c r="AE188" s="42"/>
      <c r="AF188" s="42"/>
      <c r="AG188" s="42"/>
      <c r="AH188" s="42"/>
      <c r="AI188" s="7"/>
    </row>
    <row r="189" spans="1:35" s="6" customFormat="1" ht="14.25">
      <c r="A189" s="10"/>
      <c r="B189" s="11" t="s">
        <v>2227</v>
      </c>
      <c r="C189" s="12" t="s">
        <v>2059</v>
      </c>
      <c r="D189" s="15" t="s">
        <v>2227</v>
      </c>
      <c r="E189" s="15" t="s">
        <v>3535</v>
      </c>
      <c r="F189" s="2" t="s">
        <v>3525</v>
      </c>
      <c r="G189" s="2" t="s">
        <v>3536</v>
      </c>
      <c r="H189" s="15" t="s">
        <v>3162</v>
      </c>
      <c r="I189" s="3">
        <v>1467.6</v>
      </c>
      <c r="J189" s="3">
        <f t="shared" si="14"/>
        <v>1323.4617948717948</v>
      </c>
      <c r="K189" s="3">
        <v>259.11</v>
      </c>
      <c r="L189" s="3">
        <f t="shared" si="15"/>
        <v>221.46153846153848</v>
      </c>
      <c r="M189" s="3">
        <v>99.93</v>
      </c>
      <c r="N189" s="3">
        <f t="shared" si="16"/>
        <v>85.410256410256423</v>
      </c>
      <c r="O189" s="3">
        <v>259.81</v>
      </c>
      <c r="P189" s="3"/>
      <c r="Q189" s="3">
        <f t="shared" si="17"/>
        <v>0</v>
      </c>
      <c r="R189" s="3">
        <f t="shared" si="18"/>
        <v>205</v>
      </c>
      <c r="S189" s="3">
        <f t="shared" si="21"/>
        <v>643.75</v>
      </c>
      <c r="T189" s="3">
        <f t="shared" si="19"/>
        <v>551.78</v>
      </c>
      <c r="U189" s="3">
        <v>0</v>
      </c>
      <c r="V189" s="3">
        <v>2.5</v>
      </c>
      <c r="W189" s="3"/>
      <c r="X189" s="42"/>
      <c r="Y189" s="42">
        <v>71.290000000000006</v>
      </c>
      <c r="Z189" s="42">
        <v>71.290000000000006</v>
      </c>
      <c r="AA189" s="42"/>
      <c r="AB189" s="42"/>
      <c r="AC189" s="42"/>
      <c r="AD189" s="42"/>
      <c r="AE189" s="42"/>
      <c r="AF189" s="42"/>
      <c r="AG189" s="42"/>
      <c r="AH189" s="42"/>
      <c r="AI189" s="7"/>
    </row>
    <row r="190" spans="1:35" s="6" customFormat="1" ht="14.25">
      <c r="A190" s="10"/>
      <c r="B190" s="11" t="s">
        <v>2228</v>
      </c>
      <c r="C190" s="12" t="s">
        <v>2059</v>
      </c>
      <c r="D190" s="15" t="s">
        <v>2228</v>
      </c>
      <c r="E190" s="15" t="s">
        <v>3537</v>
      </c>
      <c r="F190" s="2" t="s">
        <v>3525</v>
      </c>
      <c r="G190" s="2" t="s">
        <v>3538</v>
      </c>
      <c r="H190" s="15" t="s">
        <v>3162</v>
      </c>
      <c r="I190" s="3">
        <v>1800.79</v>
      </c>
      <c r="J190" s="3">
        <f t="shared" si="14"/>
        <v>1613.2788034188034</v>
      </c>
      <c r="K190" s="3">
        <v>376.94</v>
      </c>
      <c r="L190" s="3">
        <f t="shared" si="15"/>
        <v>322.17094017094018</v>
      </c>
      <c r="M190" s="3">
        <v>145.37</v>
      </c>
      <c r="N190" s="3">
        <f t="shared" si="16"/>
        <v>124.24786324786326</v>
      </c>
      <c r="O190" s="3">
        <v>292.2</v>
      </c>
      <c r="P190" s="3"/>
      <c r="Q190" s="3">
        <f t="shared" si="17"/>
        <v>0</v>
      </c>
      <c r="R190" s="3">
        <f t="shared" si="18"/>
        <v>205</v>
      </c>
      <c r="S190" s="3">
        <f t="shared" si="21"/>
        <v>781.28</v>
      </c>
      <c r="T190" s="3">
        <f t="shared" si="19"/>
        <v>669.66</v>
      </c>
      <c r="U190" s="3">
        <v>0</v>
      </c>
      <c r="V190" s="3">
        <v>2.5</v>
      </c>
      <c r="W190" s="3"/>
      <c r="X190" s="42"/>
      <c r="Y190" s="42">
        <v>86.52</v>
      </c>
      <c r="Z190" s="42">
        <v>86.52</v>
      </c>
      <c r="AA190" s="42"/>
      <c r="AB190" s="42"/>
      <c r="AC190" s="42"/>
      <c r="AD190" s="42"/>
      <c r="AE190" s="42"/>
      <c r="AF190" s="42"/>
      <c r="AG190" s="42"/>
      <c r="AH190" s="42"/>
      <c r="AI190" s="7"/>
    </row>
    <row r="191" spans="1:35" s="6" customFormat="1" ht="14.25">
      <c r="A191" s="10"/>
      <c r="B191" s="11" t="s">
        <v>2229</v>
      </c>
      <c r="C191" s="12" t="s">
        <v>2059</v>
      </c>
      <c r="D191" s="15" t="s">
        <v>2229</v>
      </c>
      <c r="E191" s="15" t="s">
        <v>3539</v>
      </c>
      <c r="F191" s="2" t="s">
        <v>3525</v>
      </c>
      <c r="G191" s="2" t="s">
        <v>3540</v>
      </c>
      <c r="H191" s="15" t="s">
        <v>3162</v>
      </c>
      <c r="I191" s="3">
        <v>1893.04</v>
      </c>
      <c r="J191" s="3">
        <f t="shared" si="14"/>
        <v>1692.9832478632479</v>
      </c>
      <c r="K191" s="3">
        <v>417</v>
      </c>
      <c r="L191" s="3">
        <f t="shared" si="15"/>
        <v>356.41025641025641</v>
      </c>
      <c r="M191" s="3">
        <v>160.82</v>
      </c>
      <c r="N191" s="3">
        <f t="shared" si="16"/>
        <v>137.45299145299145</v>
      </c>
      <c r="O191" s="3">
        <v>297.52</v>
      </c>
      <c r="P191" s="3"/>
      <c r="Q191" s="3">
        <f t="shared" si="17"/>
        <v>0</v>
      </c>
      <c r="R191" s="3">
        <f t="shared" si="18"/>
        <v>205</v>
      </c>
      <c r="S191" s="3">
        <f t="shared" si="21"/>
        <v>812.7</v>
      </c>
      <c r="T191" s="3">
        <f t="shared" si="19"/>
        <v>696.6</v>
      </c>
      <c r="U191" s="3">
        <v>0</v>
      </c>
      <c r="V191" s="3">
        <v>2.5</v>
      </c>
      <c r="W191" s="3"/>
      <c r="X191" s="42"/>
      <c r="Y191" s="42">
        <v>90</v>
      </c>
      <c r="Z191" s="42">
        <v>90</v>
      </c>
      <c r="AA191" s="42"/>
      <c r="AB191" s="42"/>
      <c r="AC191" s="42"/>
      <c r="AD191" s="42"/>
      <c r="AE191" s="42"/>
      <c r="AF191" s="42"/>
      <c r="AG191" s="42"/>
      <c r="AH191" s="42"/>
      <c r="AI191" s="7"/>
    </row>
    <row r="192" spans="1:35" s="6" customFormat="1" ht="14.25">
      <c r="A192" s="10"/>
      <c r="B192" s="11" t="s">
        <v>2230</v>
      </c>
      <c r="C192" s="12" t="s">
        <v>2059</v>
      </c>
      <c r="D192" s="15" t="s">
        <v>83</v>
      </c>
      <c r="E192" s="15" t="s">
        <v>3541</v>
      </c>
      <c r="F192" s="2" t="s">
        <v>3542</v>
      </c>
      <c r="G192" s="2" t="s">
        <v>3543</v>
      </c>
      <c r="H192" s="15" t="s">
        <v>3162</v>
      </c>
      <c r="I192" s="3">
        <v>1453.4</v>
      </c>
      <c r="J192" s="3">
        <f t="shared" si="14"/>
        <v>1295.5517094017096</v>
      </c>
      <c r="K192" s="3">
        <v>153.91</v>
      </c>
      <c r="L192" s="3">
        <f t="shared" si="15"/>
        <v>131.54700854700855</v>
      </c>
      <c r="M192" s="3">
        <v>41.95</v>
      </c>
      <c r="N192" s="3">
        <f t="shared" si="16"/>
        <v>35.854700854700859</v>
      </c>
      <c r="O192" s="3">
        <v>146.83000000000001</v>
      </c>
      <c r="P192" s="3"/>
      <c r="Q192" s="3">
        <f t="shared" si="17"/>
        <v>0</v>
      </c>
      <c r="R192" s="3">
        <f t="shared" si="18"/>
        <v>205</v>
      </c>
      <c r="S192" s="3">
        <f t="shared" si="21"/>
        <v>905.71</v>
      </c>
      <c r="T192" s="3">
        <f t="shared" si="19"/>
        <v>776.32</v>
      </c>
      <c r="U192" s="3">
        <v>0</v>
      </c>
      <c r="V192" s="3">
        <v>2.5</v>
      </c>
      <c r="W192" s="3"/>
      <c r="X192" s="42"/>
      <c r="Y192" s="42">
        <v>100.3</v>
      </c>
      <c r="Z192" s="42">
        <v>100.3</v>
      </c>
      <c r="AA192" s="42"/>
      <c r="AB192" s="42"/>
      <c r="AC192" s="42"/>
      <c r="AD192" s="42"/>
      <c r="AE192" s="42"/>
      <c r="AF192" s="42"/>
      <c r="AG192" s="42"/>
      <c r="AH192" s="42"/>
      <c r="AI192" s="7"/>
    </row>
    <row r="193" spans="1:35" s="6" customFormat="1" ht="14.25">
      <c r="A193" s="10"/>
      <c r="B193" s="11" t="s">
        <v>2231</v>
      </c>
      <c r="C193" s="12" t="s">
        <v>2059</v>
      </c>
      <c r="D193" s="15" t="s">
        <v>84</v>
      </c>
      <c r="E193" s="15" t="s">
        <v>3544</v>
      </c>
      <c r="F193" s="2" t="s">
        <v>3545</v>
      </c>
      <c r="G193" s="2" t="s">
        <v>3402</v>
      </c>
      <c r="H193" s="15" t="s">
        <v>3162</v>
      </c>
      <c r="I193" s="3">
        <v>943.48</v>
      </c>
      <c r="J193" s="3">
        <f t="shared" si="14"/>
        <v>853.06598290598299</v>
      </c>
      <c r="K193" s="3">
        <v>132.41</v>
      </c>
      <c r="L193" s="3">
        <f t="shared" si="15"/>
        <v>113.17094017094017</v>
      </c>
      <c r="M193" s="3">
        <v>44.15</v>
      </c>
      <c r="N193" s="3">
        <f t="shared" si="16"/>
        <v>37.73504273504274</v>
      </c>
      <c r="O193" s="3">
        <v>108.61</v>
      </c>
      <c r="P193" s="3"/>
      <c r="Q193" s="3">
        <f t="shared" si="17"/>
        <v>0</v>
      </c>
      <c r="R193" s="3">
        <f t="shared" si="18"/>
        <v>205</v>
      </c>
      <c r="S193" s="3">
        <f t="shared" si="21"/>
        <v>453.31</v>
      </c>
      <c r="T193" s="3">
        <f t="shared" si="19"/>
        <v>388.55</v>
      </c>
      <c r="U193" s="3">
        <v>0</v>
      </c>
      <c r="V193" s="3">
        <v>2.5</v>
      </c>
      <c r="W193" s="3"/>
      <c r="X193" s="42"/>
      <c r="Y193" s="42">
        <v>50.2</v>
      </c>
      <c r="Z193" s="42">
        <v>50.2</v>
      </c>
      <c r="AA193" s="42"/>
      <c r="AB193" s="42"/>
      <c r="AC193" s="42"/>
      <c r="AD193" s="42"/>
      <c r="AE193" s="42"/>
      <c r="AF193" s="42"/>
      <c r="AG193" s="42"/>
      <c r="AH193" s="42"/>
      <c r="AI193" s="7"/>
    </row>
    <row r="194" spans="1:35" s="6" customFormat="1" ht="14.25">
      <c r="A194" s="10"/>
      <c r="B194" s="11" t="s">
        <v>2232</v>
      </c>
      <c r="C194" s="12" t="s">
        <v>2059</v>
      </c>
      <c r="D194" s="15" t="s">
        <v>2232</v>
      </c>
      <c r="E194" s="15" t="s">
        <v>3546</v>
      </c>
      <c r="F194" s="2" t="s">
        <v>3545</v>
      </c>
      <c r="G194" s="2" t="s">
        <v>3404</v>
      </c>
      <c r="H194" s="15" t="s">
        <v>3162</v>
      </c>
      <c r="I194" s="3">
        <v>1296.7199999999998</v>
      </c>
      <c r="J194" s="3">
        <f t="shared" si="14"/>
        <v>1169.1123076923077</v>
      </c>
      <c r="K194" s="3">
        <v>248.92</v>
      </c>
      <c r="L194" s="3">
        <f t="shared" si="15"/>
        <v>212.75213675213675</v>
      </c>
      <c r="M194" s="3">
        <v>83</v>
      </c>
      <c r="N194" s="3">
        <f t="shared" si="16"/>
        <v>70.940170940170944</v>
      </c>
      <c r="O194" s="3">
        <v>204.18</v>
      </c>
      <c r="P194" s="3"/>
      <c r="Q194" s="3">
        <f t="shared" si="17"/>
        <v>0</v>
      </c>
      <c r="R194" s="3">
        <f t="shared" si="18"/>
        <v>205</v>
      </c>
      <c r="S194" s="3">
        <f t="shared" si="21"/>
        <v>555.62</v>
      </c>
      <c r="T194" s="3">
        <f t="shared" si="19"/>
        <v>476.24</v>
      </c>
      <c r="U194" s="3">
        <v>0</v>
      </c>
      <c r="V194" s="3">
        <v>2.5</v>
      </c>
      <c r="W194" s="3"/>
      <c r="X194" s="42"/>
      <c r="Y194" s="42">
        <v>61.53</v>
      </c>
      <c r="Z194" s="42">
        <v>61.53</v>
      </c>
      <c r="AA194" s="42"/>
      <c r="AB194" s="42"/>
      <c r="AC194" s="42"/>
      <c r="AD194" s="42"/>
      <c r="AE194" s="42"/>
      <c r="AF194" s="42"/>
      <c r="AG194" s="42"/>
      <c r="AH194" s="42"/>
      <c r="AI194" s="7"/>
    </row>
    <row r="195" spans="1:35" s="6" customFormat="1" ht="14.25">
      <c r="A195" s="10"/>
      <c r="B195" s="11" t="s">
        <v>2233</v>
      </c>
      <c r="C195" s="12" t="s">
        <v>2059</v>
      </c>
      <c r="D195" s="15" t="s">
        <v>2233</v>
      </c>
      <c r="E195" s="15" t="s">
        <v>3547</v>
      </c>
      <c r="F195" s="2" t="s">
        <v>3545</v>
      </c>
      <c r="G195" s="2" t="s">
        <v>3536</v>
      </c>
      <c r="H195" s="15" t="s">
        <v>3162</v>
      </c>
      <c r="I195" s="3">
        <v>1414.3200000000002</v>
      </c>
      <c r="J195" s="3">
        <f t="shared" si="14"/>
        <v>1273.1164957264957</v>
      </c>
      <c r="K195" s="3">
        <v>277.02999999999997</v>
      </c>
      <c r="L195" s="3">
        <f t="shared" si="15"/>
        <v>236.77777777777777</v>
      </c>
      <c r="M195" s="3">
        <v>92.37</v>
      </c>
      <c r="N195" s="3">
        <f t="shared" si="16"/>
        <v>78.948717948717956</v>
      </c>
      <c r="O195" s="3">
        <v>227.23</v>
      </c>
      <c r="P195" s="3"/>
      <c r="Q195" s="3">
        <f t="shared" si="17"/>
        <v>0</v>
      </c>
      <c r="R195" s="3">
        <f t="shared" si="18"/>
        <v>205</v>
      </c>
      <c r="S195" s="3">
        <f t="shared" si="21"/>
        <v>612.69000000000005</v>
      </c>
      <c r="T195" s="3">
        <f t="shared" si="19"/>
        <v>525.16</v>
      </c>
      <c r="U195" s="3">
        <v>0</v>
      </c>
      <c r="V195" s="3">
        <v>2.5</v>
      </c>
      <c r="W195" s="3"/>
      <c r="X195" s="42"/>
      <c r="Y195" s="42">
        <v>67.849999999999994</v>
      </c>
      <c r="Z195" s="42">
        <v>67.849999999999994</v>
      </c>
      <c r="AA195" s="42"/>
      <c r="AB195" s="42"/>
      <c r="AC195" s="42"/>
      <c r="AD195" s="42"/>
      <c r="AE195" s="42"/>
      <c r="AF195" s="42"/>
      <c r="AG195" s="42"/>
      <c r="AH195" s="42"/>
      <c r="AI195" s="7"/>
    </row>
    <row r="196" spans="1:35" s="6" customFormat="1" ht="15.75">
      <c r="A196" s="10"/>
      <c r="B196" s="11" t="s">
        <v>2234</v>
      </c>
      <c r="C196" s="12" t="s">
        <v>2059</v>
      </c>
      <c r="D196" s="15" t="s">
        <v>85</v>
      </c>
      <c r="E196" s="15" t="s">
        <v>3548</v>
      </c>
      <c r="F196" s="2" t="s">
        <v>3549</v>
      </c>
      <c r="G196" s="2" t="s">
        <v>3206</v>
      </c>
      <c r="H196" s="15" t="s">
        <v>3162</v>
      </c>
      <c r="I196" s="3">
        <v>607.75</v>
      </c>
      <c r="J196" s="3">
        <f t="shared" si="14"/>
        <v>541.3582051282051</v>
      </c>
      <c r="K196" s="3">
        <v>30.7</v>
      </c>
      <c r="L196" s="3">
        <f t="shared" si="15"/>
        <v>26.239316239316242</v>
      </c>
      <c r="M196" s="3">
        <v>11.57</v>
      </c>
      <c r="N196" s="3">
        <f t="shared" si="16"/>
        <v>9.8888888888888893</v>
      </c>
      <c r="O196" s="3">
        <v>41.19</v>
      </c>
      <c r="P196" s="3"/>
      <c r="Q196" s="3">
        <f t="shared" si="17"/>
        <v>0</v>
      </c>
      <c r="R196" s="3">
        <f t="shared" si="18"/>
        <v>102.5</v>
      </c>
      <c r="S196" s="3">
        <f t="shared" si="21"/>
        <v>421.79</v>
      </c>
      <c r="T196" s="3">
        <f t="shared" si="19"/>
        <v>361.54</v>
      </c>
      <c r="U196" s="3">
        <v>0</v>
      </c>
      <c r="V196" s="3">
        <v>1.25</v>
      </c>
      <c r="W196" s="3"/>
      <c r="X196" s="42"/>
      <c r="Y196" s="42">
        <v>46.71</v>
      </c>
      <c r="Z196" s="42">
        <v>46.71</v>
      </c>
      <c r="AA196" s="42"/>
      <c r="AB196" s="42"/>
      <c r="AC196" s="42"/>
      <c r="AD196" s="42"/>
      <c r="AE196" s="42"/>
      <c r="AF196" s="42"/>
      <c r="AG196" s="42"/>
      <c r="AH196" s="42"/>
      <c r="AI196" s="7"/>
    </row>
    <row r="197" spans="1:35" s="6" customFormat="1" ht="15.75">
      <c r="A197" s="10"/>
      <c r="B197" s="11" t="s">
        <v>2235</v>
      </c>
      <c r="C197" s="12" t="s">
        <v>2059</v>
      </c>
      <c r="D197" s="15" t="s">
        <v>2235</v>
      </c>
      <c r="E197" s="15" t="s">
        <v>3550</v>
      </c>
      <c r="F197" s="2" t="s">
        <v>3549</v>
      </c>
      <c r="G197" s="2" t="s">
        <v>3186</v>
      </c>
      <c r="H197" s="15" t="s">
        <v>3162</v>
      </c>
      <c r="I197" s="3">
        <v>685.8</v>
      </c>
      <c r="J197" s="3">
        <f t="shared" ref="J197:J260" si="22">L197+N197+O197+Q197+R197+T197+U197</f>
        <v>609.7217094017094</v>
      </c>
      <c r="K197" s="3">
        <v>40.94</v>
      </c>
      <c r="L197" s="3">
        <f t="shared" ref="L197:L260" si="23">K197/1.17</f>
        <v>34.991452991452995</v>
      </c>
      <c r="M197" s="3">
        <v>14.52</v>
      </c>
      <c r="N197" s="3">
        <f t="shared" ref="N197:N260" si="24">M197/1.17</f>
        <v>12.410256410256411</v>
      </c>
      <c r="O197" s="3">
        <v>51.69</v>
      </c>
      <c r="P197" s="3"/>
      <c r="Q197" s="3">
        <f t="shared" ref="Q197:Q260" si="25">P197/1.066</f>
        <v>0</v>
      </c>
      <c r="R197" s="3">
        <f t="shared" ref="R197:R260" si="26">IF(ROUND($V$3*V197,2)=0,"",ROUND($V$3*V197,2))</f>
        <v>102.5</v>
      </c>
      <c r="S197" s="3">
        <f t="shared" si="21"/>
        <v>476.15</v>
      </c>
      <c r="T197" s="3">
        <f t="shared" ref="T197:T260" si="27">IF(ROUND((U197*$U$3+X197*$X$3+Z197*$Z$3+AB197*$AB$3+AD197*$AD$3+AF197*$AF$3+AH197*$AH$3),2)=0,"",ROUND((U197*$U$3+X197*$X$3+Z197*$Z$3+AB197*$AB$3+AD197*$AD$3+AF197*$AF$3+AH197*$AH$3),2))</f>
        <v>408.13</v>
      </c>
      <c r="U197" s="3">
        <v>0</v>
      </c>
      <c r="V197" s="3">
        <v>1.25</v>
      </c>
      <c r="W197" s="3"/>
      <c r="X197" s="42"/>
      <c r="Y197" s="42">
        <v>52.73</v>
      </c>
      <c r="Z197" s="42">
        <v>52.73</v>
      </c>
      <c r="AA197" s="42"/>
      <c r="AB197" s="42"/>
      <c r="AC197" s="42"/>
      <c r="AD197" s="42"/>
      <c r="AE197" s="42"/>
      <c r="AF197" s="42"/>
      <c r="AG197" s="42"/>
      <c r="AH197" s="42"/>
      <c r="AI197" s="7"/>
    </row>
    <row r="198" spans="1:35" s="6" customFormat="1" ht="15.75">
      <c r="A198" s="10"/>
      <c r="B198" s="11" t="s">
        <v>2236</v>
      </c>
      <c r="C198" s="12" t="s">
        <v>2059</v>
      </c>
      <c r="D198" s="15" t="s">
        <v>2236</v>
      </c>
      <c r="E198" s="15" t="s">
        <v>3551</v>
      </c>
      <c r="F198" s="2" t="s">
        <v>3549</v>
      </c>
      <c r="G198" s="2" t="s">
        <v>3198</v>
      </c>
      <c r="H198" s="15" t="s">
        <v>3162</v>
      </c>
      <c r="I198" s="3">
        <v>786.44</v>
      </c>
      <c r="J198" s="3">
        <f t="shared" si="22"/>
        <v>699.51555555555558</v>
      </c>
      <c r="K198" s="3">
        <v>55.15</v>
      </c>
      <c r="L198" s="3">
        <f t="shared" si="23"/>
        <v>47.136752136752136</v>
      </c>
      <c r="M198" s="3">
        <v>21.55</v>
      </c>
      <c r="N198" s="3">
        <f t="shared" si="24"/>
        <v>18.418803418803421</v>
      </c>
      <c r="O198" s="3">
        <v>76.73</v>
      </c>
      <c r="P198" s="3"/>
      <c r="Q198" s="3">
        <f t="shared" si="25"/>
        <v>0</v>
      </c>
      <c r="R198" s="3">
        <f t="shared" si="26"/>
        <v>102.5</v>
      </c>
      <c r="S198" s="3">
        <f t="shared" si="21"/>
        <v>530.51</v>
      </c>
      <c r="T198" s="3">
        <f t="shared" si="27"/>
        <v>454.73</v>
      </c>
      <c r="U198" s="3">
        <v>0</v>
      </c>
      <c r="V198" s="3">
        <v>1.25</v>
      </c>
      <c r="W198" s="3"/>
      <c r="X198" s="42"/>
      <c r="Y198" s="42">
        <v>58.75</v>
      </c>
      <c r="Z198" s="42">
        <v>58.75</v>
      </c>
      <c r="AA198" s="42"/>
      <c r="AB198" s="42"/>
      <c r="AC198" s="42"/>
      <c r="AD198" s="42"/>
      <c r="AE198" s="42"/>
      <c r="AF198" s="42"/>
      <c r="AG198" s="42"/>
      <c r="AH198" s="42"/>
      <c r="AI198" s="7"/>
    </row>
    <row r="199" spans="1:35" s="6" customFormat="1" ht="15.75">
      <c r="A199" s="10"/>
      <c r="B199" s="11" t="s">
        <v>2237</v>
      </c>
      <c r="C199" s="12" t="s">
        <v>2059</v>
      </c>
      <c r="D199" s="15" t="s">
        <v>2237</v>
      </c>
      <c r="E199" s="15" t="s">
        <v>3552</v>
      </c>
      <c r="F199" s="2" t="s">
        <v>3549</v>
      </c>
      <c r="G199" s="2" t="s">
        <v>3192</v>
      </c>
      <c r="H199" s="15" t="s">
        <v>3162</v>
      </c>
      <c r="I199" s="3">
        <v>899.18000000000006</v>
      </c>
      <c r="J199" s="3">
        <f t="shared" si="22"/>
        <v>799.81700854700853</v>
      </c>
      <c r="K199" s="3">
        <v>75.84</v>
      </c>
      <c r="L199" s="3">
        <f t="shared" si="23"/>
        <v>64.820512820512832</v>
      </c>
      <c r="M199" s="3">
        <v>28.93</v>
      </c>
      <c r="N199" s="3">
        <f t="shared" si="24"/>
        <v>24.726495726495727</v>
      </c>
      <c r="O199" s="3">
        <v>102.97</v>
      </c>
      <c r="P199" s="3"/>
      <c r="Q199" s="3">
        <f t="shared" si="25"/>
        <v>0</v>
      </c>
      <c r="R199" s="3">
        <f t="shared" si="26"/>
        <v>102.5</v>
      </c>
      <c r="S199" s="3">
        <f t="shared" si="21"/>
        <v>588.94000000000005</v>
      </c>
      <c r="T199" s="3">
        <f t="shared" si="27"/>
        <v>504.8</v>
      </c>
      <c r="U199" s="3">
        <v>0</v>
      </c>
      <c r="V199" s="3">
        <v>1.25</v>
      </c>
      <c r="W199" s="3"/>
      <c r="X199" s="42"/>
      <c r="Y199" s="42">
        <v>65.22</v>
      </c>
      <c r="Z199" s="42">
        <v>65.22</v>
      </c>
      <c r="AA199" s="42"/>
      <c r="AB199" s="42"/>
      <c r="AC199" s="42"/>
      <c r="AD199" s="42"/>
      <c r="AE199" s="42"/>
      <c r="AF199" s="42"/>
      <c r="AG199" s="42"/>
      <c r="AH199" s="42"/>
      <c r="AI199" s="7"/>
    </row>
    <row r="200" spans="1:35" s="6" customFormat="1" ht="15.75">
      <c r="A200" s="10"/>
      <c r="B200" s="11" t="s">
        <v>2238</v>
      </c>
      <c r="C200" s="12" t="s">
        <v>2059</v>
      </c>
      <c r="D200" s="15" t="s">
        <v>2238</v>
      </c>
      <c r="E200" s="15" t="s">
        <v>3553</v>
      </c>
      <c r="F200" s="2" t="s">
        <v>3549</v>
      </c>
      <c r="G200" s="2" t="s">
        <v>3194</v>
      </c>
      <c r="H200" s="15" t="s">
        <v>3162</v>
      </c>
      <c r="I200" s="3">
        <v>1010.02</v>
      </c>
      <c r="J200" s="3">
        <f t="shared" si="22"/>
        <v>895.65777777777782</v>
      </c>
      <c r="K200" s="3">
        <v>89.62</v>
      </c>
      <c r="L200" s="3">
        <f t="shared" si="23"/>
        <v>76.598290598290603</v>
      </c>
      <c r="M200" s="3">
        <v>30.63</v>
      </c>
      <c r="N200" s="3">
        <f t="shared" si="24"/>
        <v>26.179487179487179</v>
      </c>
      <c r="O200" s="3">
        <v>109.03</v>
      </c>
      <c r="P200" s="3"/>
      <c r="Q200" s="3">
        <f t="shared" si="25"/>
        <v>0</v>
      </c>
      <c r="R200" s="3">
        <f t="shared" si="26"/>
        <v>102.5</v>
      </c>
      <c r="S200" s="3">
        <f t="shared" si="21"/>
        <v>678.24</v>
      </c>
      <c r="T200" s="3">
        <f t="shared" si="27"/>
        <v>581.35</v>
      </c>
      <c r="U200" s="3">
        <v>0</v>
      </c>
      <c r="V200" s="3">
        <v>1.25</v>
      </c>
      <c r="W200" s="3"/>
      <c r="X200" s="42"/>
      <c r="Y200" s="42">
        <v>75.11</v>
      </c>
      <c r="Z200" s="42">
        <v>75.11</v>
      </c>
      <c r="AA200" s="42"/>
      <c r="AB200" s="42"/>
      <c r="AC200" s="42"/>
      <c r="AD200" s="42"/>
      <c r="AE200" s="42"/>
      <c r="AF200" s="42"/>
      <c r="AG200" s="42"/>
      <c r="AH200" s="42"/>
      <c r="AI200" s="7"/>
    </row>
    <row r="201" spans="1:35" s="6" customFormat="1" ht="15.75">
      <c r="A201" s="10"/>
      <c r="B201" s="11" t="s">
        <v>2239</v>
      </c>
      <c r="C201" s="12" t="s">
        <v>2059</v>
      </c>
      <c r="D201" s="15" t="s">
        <v>2239</v>
      </c>
      <c r="E201" s="15" t="s">
        <v>3554</v>
      </c>
      <c r="F201" s="2" t="s">
        <v>3549</v>
      </c>
      <c r="G201" s="2" t="s">
        <v>3171</v>
      </c>
      <c r="H201" s="15" t="s">
        <v>3162</v>
      </c>
      <c r="I201" s="3">
        <v>1229.98</v>
      </c>
      <c r="J201" s="3">
        <f t="shared" si="22"/>
        <v>1103.141452991453</v>
      </c>
      <c r="K201" s="3">
        <v>93.07</v>
      </c>
      <c r="L201" s="3">
        <f t="shared" si="23"/>
        <v>79.547008547008545</v>
      </c>
      <c r="M201" s="3">
        <v>39.130000000000003</v>
      </c>
      <c r="N201" s="3">
        <f t="shared" si="24"/>
        <v>33.44444444444445</v>
      </c>
      <c r="O201" s="3">
        <v>139.32</v>
      </c>
      <c r="P201" s="3"/>
      <c r="Q201" s="3">
        <f t="shared" si="25"/>
        <v>0</v>
      </c>
      <c r="R201" s="3">
        <f t="shared" si="26"/>
        <v>205</v>
      </c>
      <c r="S201" s="3">
        <f t="shared" si="21"/>
        <v>753.46</v>
      </c>
      <c r="T201" s="3">
        <f t="shared" si="27"/>
        <v>645.83000000000004</v>
      </c>
      <c r="U201" s="3">
        <v>0</v>
      </c>
      <c r="V201" s="3">
        <v>2.5</v>
      </c>
      <c r="W201" s="3"/>
      <c r="X201" s="42"/>
      <c r="Y201" s="42">
        <v>83.44</v>
      </c>
      <c r="Z201" s="42">
        <v>83.44</v>
      </c>
      <c r="AA201" s="42"/>
      <c r="AB201" s="42"/>
      <c r="AC201" s="42"/>
      <c r="AD201" s="42"/>
      <c r="AE201" s="42"/>
      <c r="AF201" s="42"/>
      <c r="AG201" s="42"/>
      <c r="AH201" s="42"/>
      <c r="AI201" s="7"/>
    </row>
    <row r="202" spans="1:35" s="6" customFormat="1" ht="15.75">
      <c r="A202" s="10"/>
      <c r="B202" s="11" t="s">
        <v>2240</v>
      </c>
      <c r="C202" s="12" t="s">
        <v>2059</v>
      </c>
      <c r="D202" s="15" t="s">
        <v>2240</v>
      </c>
      <c r="E202" s="15" t="s">
        <v>3555</v>
      </c>
      <c r="F202" s="2" t="s">
        <v>3549</v>
      </c>
      <c r="G202" s="2" t="s">
        <v>3556</v>
      </c>
      <c r="H202" s="15" t="s">
        <v>3162</v>
      </c>
      <c r="I202" s="3">
        <v>1347.85</v>
      </c>
      <c r="J202" s="3">
        <f t="shared" si="22"/>
        <v>1206.1609401709402</v>
      </c>
      <c r="K202" s="3">
        <v>110.31</v>
      </c>
      <c r="L202" s="3">
        <f t="shared" si="23"/>
        <v>94.282051282051285</v>
      </c>
      <c r="M202" s="3">
        <v>43.16</v>
      </c>
      <c r="N202" s="3">
        <f t="shared" si="24"/>
        <v>36.888888888888886</v>
      </c>
      <c r="O202" s="3">
        <v>153.65</v>
      </c>
      <c r="P202" s="3"/>
      <c r="Q202" s="3">
        <f t="shared" si="25"/>
        <v>0</v>
      </c>
      <c r="R202" s="3">
        <f t="shared" si="26"/>
        <v>205</v>
      </c>
      <c r="S202" s="3">
        <f t="shared" si="21"/>
        <v>835.73</v>
      </c>
      <c r="T202" s="3">
        <f t="shared" si="27"/>
        <v>716.34</v>
      </c>
      <c r="U202" s="3">
        <v>0</v>
      </c>
      <c r="V202" s="3">
        <v>2.5</v>
      </c>
      <c r="W202" s="3"/>
      <c r="X202" s="42"/>
      <c r="Y202" s="42">
        <v>92.55</v>
      </c>
      <c r="Z202" s="42">
        <v>92.55</v>
      </c>
      <c r="AA202" s="42"/>
      <c r="AB202" s="42"/>
      <c r="AC202" s="42"/>
      <c r="AD202" s="42"/>
      <c r="AE202" s="42"/>
      <c r="AF202" s="42"/>
      <c r="AG202" s="42"/>
      <c r="AH202" s="42"/>
      <c r="AI202" s="7"/>
    </row>
    <row r="203" spans="1:35" s="6" customFormat="1" ht="15.75">
      <c r="A203" s="10"/>
      <c r="B203" s="11" t="s">
        <v>2241</v>
      </c>
      <c r="C203" s="12" t="s">
        <v>2059</v>
      </c>
      <c r="D203" s="15" t="s">
        <v>86</v>
      </c>
      <c r="E203" s="15" t="s">
        <v>3557</v>
      </c>
      <c r="F203" s="2" t="s">
        <v>3549</v>
      </c>
      <c r="G203" s="2" t="s">
        <v>3558</v>
      </c>
      <c r="H203" s="15" t="s">
        <v>3162</v>
      </c>
      <c r="I203" s="3">
        <v>1419.24</v>
      </c>
      <c r="J203" s="3">
        <f t="shared" si="22"/>
        <v>1271.0822222222223</v>
      </c>
      <c r="K203" s="3">
        <v>147.28</v>
      </c>
      <c r="L203" s="3">
        <f t="shared" si="23"/>
        <v>125.88034188034189</v>
      </c>
      <c r="M203" s="3">
        <v>50.71</v>
      </c>
      <c r="N203" s="3">
        <f t="shared" si="24"/>
        <v>43.341880341880348</v>
      </c>
      <c r="O203" s="3">
        <v>180.52</v>
      </c>
      <c r="P203" s="3"/>
      <c r="Q203" s="3">
        <f t="shared" si="25"/>
        <v>0</v>
      </c>
      <c r="R203" s="3">
        <f t="shared" si="26"/>
        <v>205</v>
      </c>
      <c r="S203" s="3">
        <f t="shared" si="21"/>
        <v>835.73</v>
      </c>
      <c r="T203" s="3">
        <f t="shared" si="27"/>
        <v>716.34</v>
      </c>
      <c r="U203" s="3">
        <v>0</v>
      </c>
      <c r="V203" s="3">
        <v>2.5</v>
      </c>
      <c r="W203" s="3"/>
      <c r="X203" s="42"/>
      <c r="Y203" s="42">
        <v>92.55</v>
      </c>
      <c r="Z203" s="42">
        <v>92.55</v>
      </c>
      <c r="AA203" s="42"/>
      <c r="AB203" s="42"/>
      <c r="AC203" s="42"/>
      <c r="AD203" s="42"/>
      <c r="AE203" s="42"/>
      <c r="AF203" s="42"/>
      <c r="AG203" s="42"/>
      <c r="AH203" s="42"/>
      <c r="AI203" s="7"/>
    </row>
    <row r="204" spans="1:35" s="6" customFormat="1" ht="14.25">
      <c r="A204" s="10"/>
      <c r="B204" s="11" t="s">
        <v>2242</v>
      </c>
      <c r="C204" s="12" t="s">
        <v>2059</v>
      </c>
      <c r="D204" s="15" t="s">
        <v>87</v>
      </c>
      <c r="E204" s="15" t="s">
        <v>3559</v>
      </c>
      <c r="F204" s="2" t="s">
        <v>3560</v>
      </c>
      <c r="G204" s="2" t="s">
        <v>3561</v>
      </c>
      <c r="H204" s="15" t="s">
        <v>3162</v>
      </c>
      <c r="I204" s="3">
        <v>1284.74</v>
      </c>
      <c r="J204" s="3">
        <f t="shared" si="22"/>
        <v>1165.0934188034189</v>
      </c>
      <c r="K204" s="3">
        <v>653.23</v>
      </c>
      <c r="L204" s="3">
        <f t="shared" si="23"/>
        <v>558.31623931623938</v>
      </c>
      <c r="M204" s="3">
        <v>170.22</v>
      </c>
      <c r="N204" s="3">
        <f t="shared" si="24"/>
        <v>145.4871794871795</v>
      </c>
      <c r="O204" s="3">
        <v>461.29</v>
      </c>
      <c r="P204" s="3"/>
      <c r="Q204" s="3">
        <f t="shared" si="25"/>
        <v>0</v>
      </c>
      <c r="R204" s="3">
        <v>0</v>
      </c>
      <c r="S204" s="3"/>
      <c r="T204" s="3">
        <v>0</v>
      </c>
      <c r="U204" s="3">
        <v>0</v>
      </c>
      <c r="V204" s="3"/>
      <c r="W204" s="3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7"/>
    </row>
    <row r="205" spans="1:35" s="6" customFormat="1" ht="14.25">
      <c r="A205" s="10"/>
      <c r="B205" s="11" t="s">
        <v>2243</v>
      </c>
      <c r="C205" s="12" t="s">
        <v>2059</v>
      </c>
      <c r="D205" s="15" t="s">
        <v>88</v>
      </c>
      <c r="E205" s="15" t="s">
        <v>3562</v>
      </c>
      <c r="F205" s="2" t="s">
        <v>3563</v>
      </c>
      <c r="G205" s="2" t="s">
        <v>3528</v>
      </c>
      <c r="H205" s="15" t="s">
        <v>3162</v>
      </c>
      <c r="I205" s="3">
        <v>630.26</v>
      </c>
      <c r="J205" s="3">
        <f t="shared" si="22"/>
        <v>574.08683760683766</v>
      </c>
      <c r="K205" s="3">
        <v>17.809999999999999</v>
      </c>
      <c r="L205" s="3">
        <f t="shared" si="23"/>
        <v>15.222222222222221</v>
      </c>
      <c r="M205" s="3">
        <v>12.15</v>
      </c>
      <c r="N205" s="3">
        <f t="shared" si="24"/>
        <v>10.384615384615385</v>
      </c>
      <c r="O205" s="3">
        <v>32.56</v>
      </c>
      <c r="P205" s="3"/>
      <c r="Q205" s="3">
        <f t="shared" si="25"/>
        <v>0</v>
      </c>
      <c r="R205" s="3">
        <f t="shared" si="26"/>
        <v>205</v>
      </c>
      <c r="S205" s="3">
        <f t="shared" ref="S205:S263" si="28">IF(ROUND((W205*$W$3+Y205*$Y$3+AA205*$AA$3+AC205*$AC$3+AE205*$AE$3+AG205*$AG$3),2)=0,"",ROUND((W205*$W$3+Y205*$Y$3+AA205*$AA$3+AC205*$AC$3+AE205*$AE$3+AG205*$AG$3),2))</f>
        <v>362.74</v>
      </c>
      <c r="T205" s="3">
        <f t="shared" si="27"/>
        <v>310.92</v>
      </c>
      <c r="U205" s="3">
        <v>0</v>
      </c>
      <c r="V205" s="3">
        <v>2.5</v>
      </c>
      <c r="W205" s="3"/>
      <c r="X205" s="42"/>
      <c r="Y205" s="42">
        <v>40.17</v>
      </c>
      <c r="Z205" s="42">
        <v>40.17</v>
      </c>
      <c r="AA205" s="42"/>
      <c r="AB205" s="42"/>
      <c r="AC205" s="42"/>
      <c r="AD205" s="42"/>
      <c r="AE205" s="42"/>
      <c r="AF205" s="42"/>
      <c r="AG205" s="42"/>
      <c r="AH205" s="42"/>
      <c r="AI205" s="7"/>
    </row>
    <row r="206" spans="1:35" s="6" customFormat="1" ht="14.25">
      <c r="A206" s="10"/>
      <c r="B206" s="11" t="s">
        <v>2244</v>
      </c>
      <c r="C206" s="12" t="s">
        <v>2059</v>
      </c>
      <c r="D206" s="15" t="s">
        <v>89</v>
      </c>
      <c r="E206" s="15" t="s">
        <v>3564</v>
      </c>
      <c r="F206" s="2" t="s">
        <v>3563</v>
      </c>
      <c r="G206" s="2" t="s">
        <v>3530</v>
      </c>
      <c r="H206" s="15" t="s">
        <v>3162</v>
      </c>
      <c r="I206" s="3">
        <v>666.47</v>
      </c>
      <c r="J206" s="3">
        <f t="shared" si="22"/>
        <v>604.62666666666678</v>
      </c>
      <c r="K206" s="3">
        <v>25</v>
      </c>
      <c r="L206" s="3">
        <f t="shared" si="23"/>
        <v>21.36752136752137</v>
      </c>
      <c r="M206" s="3">
        <v>10.88</v>
      </c>
      <c r="N206" s="3">
        <f t="shared" si="24"/>
        <v>9.2991452991452999</v>
      </c>
      <c r="O206" s="3">
        <v>29.17</v>
      </c>
      <c r="P206" s="3"/>
      <c r="Q206" s="3">
        <f t="shared" si="25"/>
        <v>0</v>
      </c>
      <c r="R206" s="3">
        <f t="shared" si="26"/>
        <v>205</v>
      </c>
      <c r="S206" s="3">
        <f t="shared" si="28"/>
        <v>396.42</v>
      </c>
      <c r="T206" s="3">
        <f t="shared" si="27"/>
        <v>339.79</v>
      </c>
      <c r="U206" s="3">
        <v>0</v>
      </c>
      <c r="V206" s="3">
        <v>2.5</v>
      </c>
      <c r="W206" s="3"/>
      <c r="X206" s="42"/>
      <c r="Y206" s="42">
        <v>43.9</v>
      </c>
      <c r="Z206" s="42">
        <v>43.9</v>
      </c>
      <c r="AA206" s="42"/>
      <c r="AB206" s="42"/>
      <c r="AC206" s="42"/>
      <c r="AD206" s="42"/>
      <c r="AE206" s="42"/>
      <c r="AF206" s="42"/>
      <c r="AG206" s="42"/>
      <c r="AH206" s="42"/>
      <c r="AI206" s="7"/>
    </row>
    <row r="207" spans="1:35" s="6" customFormat="1" ht="14.25">
      <c r="A207" s="10"/>
      <c r="B207" s="11" t="s">
        <v>2245</v>
      </c>
      <c r="C207" s="12" t="s">
        <v>2059</v>
      </c>
      <c r="D207" s="15" t="s">
        <v>2245</v>
      </c>
      <c r="E207" s="15" t="s">
        <v>3565</v>
      </c>
      <c r="F207" s="2" t="s">
        <v>3563</v>
      </c>
      <c r="G207" s="2" t="s">
        <v>3532</v>
      </c>
      <c r="H207" s="15" t="s">
        <v>3162</v>
      </c>
      <c r="I207" s="3">
        <v>858.96</v>
      </c>
      <c r="J207" s="3">
        <f t="shared" si="22"/>
        <v>775.73076923076928</v>
      </c>
      <c r="K207" s="3">
        <v>63.15</v>
      </c>
      <c r="L207" s="3">
        <f t="shared" si="23"/>
        <v>53.974358974358978</v>
      </c>
      <c r="M207" s="3">
        <v>27.21</v>
      </c>
      <c r="N207" s="3">
        <f t="shared" si="24"/>
        <v>23.256410256410259</v>
      </c>
      <c r="O207" s="3">
        <v>72.91</v>
      </c>
      <c r="P207" s="3"/>
      <c r="Q207" s="3">
        <f t="shared" si="25"/>
        <v>0</v>
      </c>
      <c r="R207" s="3">
        <f t="shared" si="26"/>
        <v>205</v>
      </c>
      <c r="S207" s="3">
        <f t="shared" si="28"/>
        <v>490.69</v>
      </c>
      <c r="T207" s="3">
        <f t="shared" si="27"/>
        <v>420.59</v>
      </c>
      <c r="U207" s="3">
        <v>0</v>
      </c>
      <c r="V207" s="3">
        <v>2.5</v>
      </c>
      <c r="W207" s="3"/>
      <c r="X207" s="42"/>
      <c r="Y207" s="42">
        <v>54.34</v>
      </c>
      <c r="Z207" s="42">
        <v>54.34</v>
      </c>
      <c r="AA207" s="42"/>
      <c r="AB207" s="42"/>
      <c r="AC207" s="42"/>
      <c r="AD207" s="42"/>
      <c r="AE207" s="42"/>
      <c r="AF207" s="42"/>
      <c r="AG207" s="42"/>
      <c r="AH207" s="42"/>
      <c r="AI207" s="7"/>
    </row>
    <row r="208" spans="1:35" s="6" customFormat="1" ht="14.25">
      <c r="A208" s="10"/>
      <c r="B208" s="11" t="s">
        <v>2246</v>
      </c>
      <c r="C208" s="12" t="s">
        <v>2059</v>
      </c>
      <c r="D208" s="15" t="s">
        <v>2246</v>
      </c>
      <c r="E208" s="15" t="s">
        <v>3566</v>
      </c>
      <c r="F208" s="2" t="s">
        <v>3563</v>
      </c>
      <c r="G208" s="2" t="s">
        <v>3400</v>
      </c>
      <c r="H208" s="15" t="s">
        <v>3162</v>
      </c>
      <c r="I208" s="3">
        <v>1012.77</v>
      </c>
      <c r="J208" s="3">
        <f t="shared" si="22"/>
        <v>914.54418803418798</v>
      </c>
      <c r="K208" s="3">
        <v>106.33</v>
      </c>
      <c r="L208" s="3">
        <f t="shared" si="23"/>
        <v>90.880341880341888</v>
      </c>
      <c r="M208" s="3">
        <v>45.81</v>
      </c>
      <c r="N208" s="3">
        <f t="shared" si="24"/>
        <v>39.15384615384616</v>
      </c>
      <c r="O208" s="3">
        <v>122.77</v>
      </c>
      <c r="P208" s="3"/>
      <c r="Q208" s="3">
        <f t="shared" si="25"/>
        <v>0</v>
      </c>
      <c r="R208" s="3">
        <f t="shared" si="26"/>
        <v>205</v>
      </c>
      <c r="S208" s="3">
        <f t="shared" si="28"/>
        <v>532.86</v>
      </c>
      <c r="T208" s="3">
        <f t="shared" si="27"/>
        <v>456.74</v>
      </c>
      <c r="U208" s="3">
        <v>0</v>
      </c>
      <c r="V208" s="3">
        <v>2.5</v>
      </c>
      <c r="W208" s="3"/>
      <c r="X208" s="42"/>
      <c r="Y208" s="42">
        <v>59.01</v>
      </c>
      <c r="Z208" s="42">
        <v>59.01</v>
      </c>
      <c r="AA208" s="42"/>
      <c r="AB208" s="42"/>
      <c r="AC208" s="42"/>
      <c r="AD208" s="42"/>
      <c r="AE208" s="42"/>
      <c r="AF208" s="42"/>
      <c r="AG208" s="42"/>
      <c r="AH208" s="42"/>
      <c r="AI208" s="7"/>
    </row>
    <row r="209" spans="1:35" s="6" customFormat="1" ht="14.25">
      <c r="A209" s="10"/>
      <c r="B209" s="11" t="s">
        <v>2247</v>
      </c>
      <c r="C209" s="12" t="s">
        <v>2059</v>
      </c>
      <c r="D209" s="15" t="s">
        <v>2247</v>
      </c>
      <c r="E209" s="15" t="s">
        <v>3567</v>
      </c>
      <c r="F209" s="2" t="s">
        <v>3563</v>
      </c>
      <c r="G209" s="2" t="s">
        <v>3402</v>
      </c>
      <c r="H209" s="15" t="s">
        <v>3162</v>
      </c>
      <c r="I209" s="3">
        <v>1157.6399999999999</v>
      </c>
      <c r="J209" s="3">
        <f t="shared" si="22"/>
        <v>1040.5516239316239</v>
      </c>
      <c r="K209" s="3">
        <v>117.69</v>
      </c>
      <c r="L209" s="3">
        <f t="shared" si="23"/>
        <v>100.58974358974359</v>
      </c>
      <c r="M209" s="3">
        <v>50.71</v>
      </c>
      <c r="N209" s="3">
        <f t="shared" si="24"/>
        <v>43.341880341880348</v>
      </c>
      <c r="O209" s="3">
        <v>135.88999999999999</v>
      </c>
      <c r="P209" s="3"/>
      <c r="Q209" s="3">
        <f t="shared" si="25"/>
        <v>0</v>
      </c>
      <c r="R209" s="3">
        <f t="shared" si="26"/>
        <v>205</v>
      </c>
      <c r="S209" s="3">
        <f t="shared" si="28"/>
        <v>648.35</v>
      </c>
      <c r="T209" s="3">
        <f t="shared" si="27"/>
        <v>555.73</v>
      </c>
      <c r="U209" s="3">
        <v>0</v>
      </c>
      <c r="V209" s="3">
        <v>2.5</v>
      </c>
      <c r="W209" s="3"/>
      <c r="X209" s="42"/>
      <c r="Y209" s="42">
        <v>71.8</v>
      </c>
      <c r="Z209" s="42">
        <v>71.8</v>
      </c>
      <c r="AA209" s="42"/>
      <c r="AB209" s="42"/>
      <c r="AC209" s="42"/>
      <c r="AD209" s="42"/>
      <c r="AE209" s="42"/>
      <c r="AF209" s="42"/>
      <c r="AG209" s="42"/>
      <c r="AH209" s="42"/>
      <c r="AI209" s="7"/>
    </row>
    <row r="210" spans="1:35" s="6" customFormat="1" ht="14.25">
      <c r="A210" s="10"/>
      <c r="B210" s="11" t="s">
        <v>2248</v>
      </c>
      <c r="C210" s="12" t="s">
        <v>2059</v>
      </c>
      <c r="D210" s="15" t="s">
        <v>90</v>
      </c>
      <c r="E210" s="15" t="s">
        <v>3568</v>
      </c>
      <c r="F210" s="2" t="s">
        <v>3563</v>
      </c>
      <c r="G210" s="2" t="s">
        <v>3569</v>
      </c>
      <c r="H210" s="15" t="s">
        <v>3162</v>
      </c>
      <c r="I210" s="3">
        <v>1251.58</v>
      </c>
      <c r="J210" s="3">
        <f t="shared" si="22"/>
        <v>1120.8030769230768</v>
      </c>
      <c r="K210" s="3">
        <v>139.31</v>
      </c>
      <c r="L210" s="3">
        <f t="shared" si="23"/>
        <v>119.06837606837608</v>
      </c>
      <c r="M210" s="3">
        <v>50.14</v>
      </c>
      <c r="N210" s="3">
        <f t="shared" si="24"/>
        <v>42.854700854700859</v>
      </c>
      <c r="O210" s="3">
        <v>134.37</v>
      </c>
      <c r="P210" s="3"/>
      <c r="Q210" s="3">
        <f t="shared" si="25"/>
        <v>0</v>
      </c>
      <c r="R210" s="3">
        <f t="shared" si="26"/>
        <v>205</v>
      </c>
      <c r="S210" s="3">
        <f t="shared" si="28"/>
        <v>722.76</v>
      </c>
      <c r="T210" s="3">
        <f t="shared" si="27"/>
        <v>619.51</v>
      </c>
      <c r="U210" s="3">
        <v>0</v>
      </c>
      <c r="V210" s="3">
        <v>2.5</v>
      </c>
      <c r="W210" s="3"/>
      <c r="X210" s="42"/>
      <c r="Y210" s="42">
        <v>80.040000000000006</v>
      </c>
      <c r="Z210" s="42">
        <v>80.040000000000006</v>
      </c>
      <c r="AA210" s="42"/>
      <c r="AB210" s="42"/>
      <c r="AC210" s="42"/>
      <c r="AD210" s="42"/>
      <c r="AE210" s="42"/>
      <c r="AF210" s="42"/>
      <c r="AG210" s="42"/>
      <c r="AH210" s="42"/>
      <c r="AI210" s="7"/>
    </row>
    <row r="211" spans="1:35" s="6" customFormat="1" ht="14.25">
      <c r="A211" s="10"/>
      <c r="B211" s="11" t="s">
        <v>2249</v>
      </c>
      <c r="C211" s="12" t="s">
        <v>2059</v>
      </c>
      <c r="D211" s="15" t="s">
        <v>91</v>
      </c>
      <c r="E211" s="15" t="s">
        <v>3570</v>
      </c>
      <c r="F211" s="2" t="s">
        <v>3563</v>
      </c>
      <c r="G211" s="2" t="s">
        <v>3404</v>
      </c>
      <c r="H211" s="15" t="s">
        <v>3162</v>
      </c>
      <c r="I211" s="3">
        <v>1398.53</v>
      </c>
      <c r="J211" s="3">
        <f t="shared" si="22"/>
        <v>1252.9925641025643</v>
      </c>
      <c r="K211" s="3">
        <v>154.63</v>
      </c>
      <c r="L211" s="3">
        <f t="shared" si="23"/>
        <v>132.16239316239316</v>
      </c>
      <c r="M211" s="3">
        <v>66.62</v>
      </c>
      <c r="N211" s="3">
        <f t="shared" si="24"/>
        <v>56.940170940170951</v>
      </c>
      <c r="O211" s="3">
        <v>178.54</v>
      </c>
      <c r="P211" s="3"/>
      <c r="Q211" s="3">
        <f t="shared" si="25"/>
        <v>0</v>
      </c>
      <c r="R211" s="3">
        <f t="shared" si="26"/>
        <v>205</v>
      </c>
      <c r="S211" s="3">
        <f t="shared" si="28"/>
        <v>793.74</v>
      </c>
      <c r="T211" s="3">
        <f t="shared" si="27"/>
        <v>680.35</v>
      </c>
      <c r="U211" s="3">
        <v>0</v>
      </c>
      <c r="V211" s="3">
        <v>2.5</v>
      </c>
      <c r="W211" s="3"/>
      <c r="X211" s="42"/>
      <c r="Y211" s="42">
        <v>87.9</v>
      </c>
      <c r="Z211" s="42">
        <v>87.9</v>
      </c>
      <c r="AA211" s="42"/>
      <c r="AB211" s="42"/>
      <c r="AC211" s="42"/>
      <c r="AD211" s="42"/>
      <c r="AE211" s="42"/>
      <c r="AF211" s="42"/>
      <c r="AG211" s="42"/>
      <c r="AH211" s="42"/>
      <c r="AI211" s="7"/>
    </row>
    <row r="212" spans="1:35" s="6" customFormat="1" ht="14.25">
      <c r="A212" s="10"/>
      <c r="B212" s="11" t="s">
        <v>2250</v>
      </c>
      <c r="C212" s="12" t="s">
        <v>2059</v>
      </c>
      <c r="D212" s="15" t="s">
        <v>92</v>
      </c>
      <c r="E212" s="15" t="s">
        <v>3571</v>
      </c>
      <c r="F212" s="2" t="s">
        <v>3563</v>
      </c>
      <c r="G212" s="2" t="s">
        <v>3536</v>
      </c>
      <c r="H212" s="15" t="s">
        <v>3162</v>
      </c>
      <c r="I212" s="3">
        <v>1673.47</v>
      </c>
      <c r="J212" s="3">
        <f t="shared" si="22"/>
        <v>1496.7446153846154</v>
      </c>
      <c r="K212" s="3">
        <v>204.74</v>
      </c>
      <c r="L212" s="3">
        <f t="shared" si="23"/>
        <v>174.991452991453</v>
      </c>
      <c r="M212" s="3">
        <v>88.21</v>
      </c>
      <c r="N212" s="3">
        <f t="shared" si="24"/>
        <v>75.393162393162399</v>
      </c>
      <c r="O212" s="3">
        <v>236.4</v>
      </c>
      <c r="P212" s="3"/>
      <c r="Q212" s="3">
        <f t="shared" si="25"/>
        <v>0</v>
      </c>
      <c r="R212" s="3">
        <f t="shared" si="26"/>
        <v>205</v>
      </c>
      <c r="S212" s="3">
        <f t="shared" si="28"/>
        <v>939.12</v>
      </c>
      <c r="T212" s="3">
        <f t="shared" si="27"/>
        <v>804.96</v>
      </c>
      <c r="U212" s="3">
        <v>0</v>
      </c>
      <c r="V212" s="3">
        <v>2.5</v>
      </c>
      <c r="W212" s="3"/>
      <c r="X212" s="42"/>
      <c r="Y212" s="42">
        <v>104</v>
      </c>
      <c r="Z212" s="42">
        <v>104</v>
      </c>
      <c r="AA212" s="42"/>
      <c r="AB212" s="42"/>
      <c r="AC212" s="42"/>
      <c r="AD212" s="42"/>
      <c r="AE212" s="42"/>
      <c r="AF212" s="42"/>
      <c r="AG212" s="42"/>
      <c r="AH212" s="42"/>
      <c r="AI212" s="7"/>
    </row>
    <row r="213" spans="1:35" s="6" customFormat="1" ht="14.25">
      <c r="A213" s="10"/>
      <c r="B213" s="11" t="s">
        <v>2251</v>
      </c>
      <c r="C213" s="12" t="s">
        <v>2059</v>
      </c>
      <c r="D213" s="15" t="s">
        <v>93</v>
      </c>
      <c r="E213" s="15" t="s">
        <v>3572</v>
      </c>
      <c r="F213" s="2" t="s">
        <v>3573</v>
      </c>
      <c r="G213" s="2" t="s">
        <v>3574</v>
      </c>
      <c r="H213" s="15" t="s">
        <v>3162</v>
      </c>
      <c r="I213" s="3">
        <v>299.25</v>
      </c>
      <c r="J213" s="3">
        <f t="shared" si="22"/>
        <v>273.52282051282049</v>
      </c>
      <c r="K213" s="3">
        <v>13.58</v>
      </c>
      <c r="L213" s="3">
        <f t="shared" si="23"/>
        <v>11.606837606837608</v>
      </c>
      <c r="M213" s="3">
        <v>8.08</v>
      </c>
      <c r="N213" s="3">
        <f t="shared" si="24"/>
        <v>6.9059829059829063</v>
      </c>
      <c r="O213" s="3">
        <v>17.059999999999999</v>
      </c>
      <c r="P213" s="3"/>
      <c r="Q213" s="3">
        <f t="shared" si="25"/>
        <v>0</v>
      </c>
      <c r="R213" s="3">
        <f t="shared" si="26"/>
        <v>102.5</v>
      </c>
      <c r="S213" s="3">
        <f t="shared" si="28"/>
        <v>158.03</v>
      </c>
      <c r="T213" s="3">
        <f t="shared" si="27"/>
        <v>135.44999999999999</v>
      </c>
      <c r="U213" s="3">
        <v>0</v>
      </c>
      <c r="V213" s="3">
        <v>1.25</v>
      </c>
      <c r="W213" s="3"/>
      <c r="X213" s="42"/>
      <c r="Y213" s="42">
        <v>17.5</v>
      </c>
      <c r="Z213" s="42">
        <v>17.5</v>
      </c>
      <c r="AA213" s="42"/>
      <c r="AB213" s="42"/>
      <c r="AC213" s="42"/>
      <c r="AD213" s="42"/>
      <c r="AE213" s="42"/>
      <c r="AF213" s="42"/>
      <c r="AG213" s="42"/>
      <c r="AH213" s="42"/>
      <c r="AI213" s="7"/>
    </row>
    <row r="214" spans="1:35" s="6" customFormat="1" ht="14.25">
      <c r="A214" s="10"/>
      <c r="B214" s="11" t="s">
        <v>2252</v>
      </c>
      <c r="C214" s="12" t="s">
        <v>2059</v>
      </c>
      <c r="D214" s="15" t="s">
        <v>94</v>
      </c>
      <c r="E214" s="15" t="s">
        <v>3575</v>
      </c>
      <c r="F214" s="2" t="s">
        <v>3573</v>
      </c>
      <c r="G214" s="2" t="s">
        <v>3576</v>
      </c>
      <c r="H214" s="15" t="s">
        <v>3162</v>
      </c>
      <c r="I214" s="3">
        <v>479.97999999999996</v>
      </c>
      <c r="J214" s="3">
        <f t="shared" si="22"/>
        <v>430.2790598290598</v>
      </c>
      <c r="K214" s="3">
        <v>24.08</v>
      </c>
      <c r="L214" s="3">
        <f t="shared" si="23"/>
        <v>20.581196581196583</v>
      </c>
      <c r="M214" s="3">
        <v>14.33</v>
      </c>
      <c r="N214" s="3">
        <f t="shared" si="24"/>
        <v>12.247863247863249</v>
      </c>
      <c r="O214" s="3">
        <v>30.24</v>
      </c>
      <c r="P214" s="3"/>
      <c r="Q214" s="3">
        <f t="shared" si="25"/>
        <v>0</v>
      </c>
      <c r="R214" s="3">
        <f t="shared" si="26"/>
        <v>102.5</v>
      </c>
      <c r="S214" s="3">
        <f t="shared" si="28"/>
        <v>308.83</v>
      </c>
      <c r="T214" s="3">
        <f t="shared" si="27"/>
        <v>264.70999999999998</v>
      </c>
      <c r="U214" s="3">
        <v>0</v>
      </c>
      <c r="V214" s="3">
        <v>1.25</v>
      </c>
      <c r="W214" s="3"/>
      <c r="X214" s="42"/>
      <c r="Y214" s="42">
        <v>34.200000000000003</v>
      </c>
      <c r="Z214" s="42">
        <v>34.200000000000003</v>
      </c>
      <c r="AA214" s="42"/>
      <c r="AB214" s="42"/>
      <c r="AC214" s="42"/>
      <c r="AD214" s="42"/>
      <c r="AE214" s="42"/>
      <c r="AF214" s="42"/>
      <c r="AG214" s="42"/>
      <c r="AH214" s="42"/>
      <c r="AI214" s="7"/>
    </row>
    <row r="215" spans="1:35" s="6" customFormat="1" ht="14.25">
      <c r="A215" s="10"/>
      <c r="B215" s="11" t="s">
        <v>2253</v>
      </c>
      <c r="C215" s="12" t="s">
        <v>2059</v>
      </c>
      <c r="D215" s="15" t="s">
        <v>95</v>
      </c>
      <c r="E215" s="15" t="s">
        <v>3577</v>
      </c>
      <c r="F215" s="2" t="s">
        <v>3578</v>
      </c>
      <c r="G215" s="2" t="s">
        <v>3579</v>
      </c>
      <c r="H215" s="15" t="s">
        <v>3162</v>
      </c>
      <c r="I215" s="3">
        <v>197.06</v>
      </c>
      <c r="J215" s="3">
        <f t="shared" si="22"/>
        <v>184.45598290598292</v>
      </c>
      <c r="K215" s="3">
        <v>3.84</v>
      </c>
      <c r="L215" s="3">
        <f t="shared" si="23"/>
        <v>3.2820512820512819</v>
      </c>
      <c r="M215" s="3">
        <v>3.07</v>
      </c>
      <c r="N215" s="3">
        <f t="shared" si="24"/>
        <v>2.6239316239316239</v>
      </c>
      <c r="O215" s="3">
        <v>6.47</v>
      </c>
      <c r="P215" s="3"/>
      <c r="Q215" s="3">
        <f t="shared" si="25"/>
        <v>0</v>
      </c>
      <c r="R215" s="3">
        <f t="shared" si="26"/>
        <v>102.5</v>
      </c>
      <c r="S215" s="3">
        <f t="shared" si="28"/>
        <v>81.180000000000007</v>
      </c>
      <c r="T215" s="3">
        <f t="shared" si="27"/>
        <v>69.58</v>
      </c>
      <c r="U215" s="3">
        <v>0</v>
      </c>
      <c r="V215" s="3">
        <v>1.25</v>
      </c>
      <c r="W215" s="3"/>
      <c r="X215" s="42"/>
      <c r="Y215" s="42">
        <v>8.99</v>
      </c>
      <c r="Z215" s="42">
        <v>8.99</v>
      </c>
      <c r="AA215" s="42"/>
      <c r="AB215" s="42"/>
      <c r="AC215" s="42"/>
      <c r="AD215" s="42"/>
      <c r="AE215" s="42"/>
      <c r="AF215" s="42"/>
      <c r="AG215" s="42"/>
      <c r="AH215" s="42"/>
      <c r="AI215" s="7"/>
    </row>
    <row r="216" spans="1:35" s="6" customFormat="1" ht="14.25">
      <c r="A216" s="10"/>
      <c r="B216" s="11" t="s">
        <v>2254</v>
      </c>
      <c r="C216" s="12" t="s">
        <v>2059</v>
      </c>
      <c r="D216" s="15" t="s">
        <v>96</v>
      </c>
      <c r="E216" s="15" t="s">
        <v>3580</v>
      </c>
      <c r="F216" s="2" t="s">
        <v>3581</v>
      </c>
      <c r="G216" s="2" t="s">
        <v>3582</v>
      </c>
      <c r="H216" s="15" t="s">
        <v>3162</v>
      </c>
      <c r="I216" s="3">
        <v>366.45</v>
      </c>
      <c r="J216" s="3">
        <f t="shared" si="22"/>
        <v>333.84487179487178</v>
      </c>
      <c r="K216" s="3">
        <v>22.3</v>
      </c>
      <c r="L216" s="3">
        <f t="shared" si="23"/>
        <v>19.059829059829063</v>
      </c>
      <c r="M216" s="3">
        <v>4.37</v>
      </c>
      <c r="N216" s="3">
        <f t="shared" si="24"/>
        <v>3.7350427350427355</v>
      </c>
      <c r="O216" s="3">
        <v>24.54</v>
      </c>
      <c r="P216" s="3"/>
      <c r="Q216" s="3">
        <f t="shared" si="25"/>
        <v>0</v>
      </c>
      <c r="R216" s="3">
        <f t="shared" si="26"/>
        <v>102.5</v>
      </c>
      <c r="S216" s="3">
        <f t="shared" si="28"/>
        <v>201.1</v>
      </c>
      <c r="T216" s="3">
        <f t="shared" si="27"/>
        <v>172.37</v>
      </c>
      <c r="U216" s="3">
        <v>11.64</v>
      </c>
      <c r="V216" s="3">
        <v>1.25</v>
      </c>
      <c r="W216" s="3">
        <v>18.899999999999999</v>
      </c>
      <c r="X216" s="42">
        <v>18.899999999999999</v>
      </c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7"/>
    </row>
    <row r="217" spans="1:35" s="6" customFormat="1" ht="14.25">
      <c r="A217" s="10"/>
      <c r="B217" s="11" t="s">
        <v>2255</v>
      </c>
      <c r="C217" s="12" t="s">
        <v>2059</v>
      </c>
      <c r="D217" s="15" t="s">
        <v>2255</v>
      </c>
      <c r="E217" s="15" t="s">
        <v>3583</v>
      </c>
      <c r="F217" s="2" t="s">
        <v>3581</v>
      </c>
      <c r="G217" s="2" t="s">
        <v>3584</v>
      </c>
      <c r="H217" s="15" t="s">
        <v>3162</v>
      </c>
      <c r="I217" s="3">
        <v>386.44</v>
      </c>
      <c r="J217" s="3">
        <f t="shared" si="22"/>
        <v>351.35914529914533</v>
      </c>
      <c r="K217" s="3">
        <v>23.77</v>
      </c>
      <c r="L217" s="3">
        <f t="shared" si="23"/>
        <v>20.316239316239319</v>
      </c>
      <c r="M217" s="3">
        <v>4.66</v>
      </c>
      <c r="N217" s="3">
        <f t="shared" si="24"/>
        <v>3.9829059829059834</v>
      </c>
      <c r="O217" s="3">
        <v>26.15</v>
      </c>
      <c r="P217" s="3"/>
      <c r="Q217" s="3">
        <f t="shared" si="25"/>
        <v>0</v>
      </c>
      <c r="R217" s="3">
        <f t="shared" si="26"/>
        <v>102.5</v>
      </c>
      <c r="S217" s="3">
        <f t="shared" si="28"/>
        <v>216.63</v>
      </c>
      <c r="T217" s="3">
        <f t="shared" si="27"/>
        <v>185.68</v>
      </c>
      <c r="U217" s="3">
        <v>12.73</v>
      </c>
      <c r="V217" s="3">
        <v>1.25</v>
      </c>
      <c r="W217" s="3">
        <v>20.36</v>
      </c>
      <c r="X217" s="42">
        <v>20.36</v>
      </c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7"/>
    </row>
    <row r="218" spans="1:35" s="6" customFormat="1" ht="14.25">
      <c r="A218" s="10"/>
      <c r="B218" s="11" t="s">
        <v>2256</v>
      </c>
      <c r="C218" s="12" t="s">
        <v>2059</v>
      </c>
      <c r="D218" s="15" t="s">
        <v>2256</v>
      </c>
      <c r="E218" s="15" t="s">
        <v>3585</v>
      </c>
      <c r="F218" s="2" t="s">
        <v>3581</v>
      </c>
      <c r="G218" s="2" t="s">
        <v>3586</v>
      </c>
      <c r="H218" s="15" t="s">
        <v>3162</v>
      </c>
      <c r="I218" s="3">
        <v>426.65</v>
      </c>
      <c r="J218" s="3">
        <f t="shared" si="22"/>
        <v>386.23658119658114</v>
      </c>
      <c r="K218" s="3">
        <v>24.65</v>
      </c>
      <c r="L218" s="3">
        <f t="shared" si="23"/>
        <v>21.068376068376068</v>
      </c>
      <c r="M218" s="3">
        <v>4.83</v>
      </c>
      <c r="N218" s="3">
        <f t="shared" si="24"/>
        <v>4.1282051282051286</v>
      </c>
      <c r="O218" s="3">
        <v>27.12</v>
      </c>
      <c r="P218" s="3"/>
      <c r="Q218" s="3">
        <f t="shared" si="25"/>
        <v>0</v>
      </c>
      <c r="R218" s="3">
        <f t="shared" si="26"/>
        <v>102.5</v>
      </c>
      <c r="S218" s="3">
        <f t="shared" si="28"/>
        <v>252.91</v>
      </c>
      <c r="T218" s="3">
        <f t="shared" si="27"/>
        <v>216.78</v>
      </c>
      <c r="U218" s="3">
        <v>14.64</v>
      </c>
      <c r="V218" s="3">
        <v>1.25</v>
      </c>
      <c r="W218" s="3">
        <v>23.77</v>
      </c>
      <c r="X218" s="42">
        <v>23.77</v>
      </c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7"/>
    </row>
    <row r="219" spans="1:35" s="6" customFormat="1" ht="14.25">
      <c r="A219" s="10"/>
      <c r="B219" s="11" t="s">
        <v>2257</v>
      </c>
      <c r="C219" s="12" t="s">
        <v>2059</v>
      </c>
      <c r="D219" s="15" t="s">
        <v>2257</v>
      </c>
      <c r="E219" s="15" t="s">
        <v>3587</v>
      </c>
      <c r="F219" s="2" t="s">
        <v>3581</v>
      </c>
      <c r="G219" s="2" t="s">
        <v>3588</v>
      </c>
      <c r="H219" s="15" t="s">
        <v>3162</v>
      </c>
      <c r="I219" s="3">
        <v>453.5</v>
      </c>
      <c r="J219" s="3">
        <f t="shared" si="22"/>
        <v>409.99547008547012</v>
      </c>
      <c r="K219" s="3">
        <v>27.47</v>
      </c>
      <c r="L219" s="3">
        <f t="shared" si="23"/>
        <v>23.47863247863248</v>
      </c>
      <c r="M219" s="3">
        <v>5.39</v>
      </c>
      <c r="N219" s="3">
        <f t="shared" si="24"/>
        <v>4.6068376068376065</v>
      </c>
      <c r="O219" s="3">
        <v>30.22</v>
      </c>
      <c r="P219" s="3"/>
      <c r="Q219" s="3">
        <f t="shared" si="25"/>
        <v>0</v>
      </c>
      <c r="R219" s="3">
        <f t="shared" si="26"/>
        <v>102.5</v>
      </c>
      <c r="S219" s="3">
        <f t="shared" si="28"/>
        <v>271.11</v>
      </c>
      <c r="T219" s="3">
        <f t="shared" si="27"/>
        <v>232.38</v>
      </c>
      <c r="U219" s="3">
        <v>16.809999999999999</v>
      </c>
      <c r="V219" s="3">
        <v>1.25</v>
      </c>
      <c r="W219" s="3">
        <v>25.48</v>
      </c>
      <c r="X219" s="42">
        <v>25.48</v>
      </c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7"/>
    </row>
    <row r="220" spans="1:35" s="6" customFormat="1" ht="14.25">
      <c r="A220" s="10"/>
      <c r="B220" s="11" t="s">
        <v>2258</v>
      </c>
      <c r="C220" s="12" t="s">
        <v>2059</v>
      </c>
      <c r="D220" s="15" t="s">
        <v>2258</v>
      </c>
      <c r="E220" s="15" t="s">
        <v>3589</v>
      </c>
      <c r="F220" s="2" t="s">
        <v>3581</v>
      </c>
      <c r="G220" s="2" t="s">
        <v>3590</v>
      </c>
      <c r="H220" s="15" t="s">
        <v>3162</v>
      </c>
      <c r="I220" s="3">
        <v>484.40000000000003</v>
      </c>
      <c r="J220" s="3">
        <f t="shared" si="22"/>
        <v>437.4023931623932</v>
      </c>
      <c r="K220" s="3">
        <v>31.46</v>
      </c>
      <c r="L220" s="3">
        <f t="shared" si="23"/>
        <v>26.888888888888893</v>
      </c>
      <c r="M220" s="3">
        <v>6.17</v>
      </c>
      <c r="N220" s="3">
        <f t="shared" si="24"/>
        <v>5.2735042735042734</v>
      </c>
      <c r="O220" s="3">
        <v>34.61</v>
      </c>
      <c r="P220" s="3"/>
      <c r="Q220" s="3">
        <f t="shared" si="25"/>
        <v>0</v>
      </c>
      <c r="R220" s="3">
        <f t="shared" si="26"/>
        <v>102.5</v>
      </c>
      <c r="S220" s="3">
        <f t="shared" si="28"/>
        <v>290.68</v>
      </c>
      <c r="T220" s="3">
        <f t="shared" si="27"/>
        <v>249.15</v>
      </c>
      <c r="U220" s="3">
        <v>18.98</v>
      </c>
      <c r="V220" s="3">
        <v>1.25</v>
      </c>
      <c r="W220" s="3"/>
      <c r="X220" s="42"/>
      <c r="Y220" s="42">
        <v>32.19</v>
      </c>
      <c r="Z220" s="42">
        <v>32.19</v>
      </c>
      <c r="AA220" s="42"/>
      <c r="AB220" s="42"/>
      <c r="AC220" s="42"/>
      <c r="AD220" s="42"/>
      <c r="AE220" s="42"/>
      <c r="AF220" s="42"/>
      <c r="AG220" s="42"/>
      <c r="AH220" s="42"/>
      <c r="AI220" s="7"/>
    </row>
    <row r="221" spans="1:35" s="6" customFormat="1" ht="14.25">
      <c r="A221" s="10"/>
      <c r="B221" s="11" t="s">
        <v>2259</v>
      </c>
      <c r="C221" s="12" t="s">
        <v>2059</v>
      </c>
      <c r="D221" s="15" t="s">
        <v>2259</v>
      </c>
      <c r="E221" s="15" t="s">
        <v>362</v>
      </c>
      <c r="F221" s="2" t="s">
        <v>3581</v>
      </c>
      <c r="G221" s="2" t="s">
        <v>363</v>
      </c>
      <c r="H221" s="15" t="s">
        <v>3162</v>
      </c>
      <c r="I221" s="3">
        <v>510.59000000000003</v>
      </c>
      <c r="J221" s="3">
        <f t="shared" si="22"/>
        <v>461.14102564102564</v>
      </c>
      <c r="K221" s="3">
        <v>37.799999999999997</v>
      </c>
      <c r="L221" s="3">
        <f t="shared" si="23"/>
        <v>32.307692307692307</v>
      </c>
      <c r="M221" s="3">
        <v>7.41</v>
      </c>
      <c r="N221" s="3">
        <f t="shared" si="24"/>
        <v>6.3333333333333339</v>
      </c>
      <c r="O221" s="3">
        <v>41.58</v>
      </c>
      <c r="P221" s="3"/>
      <c r="Q221" s="3">
        <f t="shared" si="25"/>
        <v>0</v>
      </c>
      <c r="R221" s="3">
        <f t="shared" si="26"/>
        <v>102.5</v>
      </c>
      <c r="S221" s="3">
        <f t="shared" si="28"/>
        <v>300.16000000000003</v>
      </c>
      <c r="T221" s="3">
        <f t="shared" si="27"/>
        <v>257.27999999999997</v>
      </c>
      <c r="U221" s="3">
        <v>21.14</v>
      </c>
      <c r="V221" s="3">
        <v>1.25</v>
      </c>
      <c r="W221" s="3"/>
      <c r="X221" s="42"/>
      <c r="Y221" s="42">
        <v>33.24</v>
      </c>
      <c r="Z221" s="42">
        <v>33.24</v>
      </c>
      <c r="AA221" s="42"/>
      <c r="AB221" s="42"/>
      <c r="AC221" s="42"/>
      <c r="AD221" s="42"/>
      <c r="AE221" s="42"/>
      <c r="AF221" s="42"/>
      <c r="AG221" s="42"/>
      <c r="AH221" s="42"/>
      <c r="AI221" s="7"/>
    </row>
    <row r="222" spans="1:35" s="6" customFormat="1" ht="14.25">
      <c r="A222" s="10"/>
      <c r="B222" s="11" t="s">
        <v>2260</v>
      </c>
      <c r="C222" s="12" t="s">
        <v>2059</v>
      </c>
      <c r="D222" s="15" t="s">
        <v>2260</v>
      </c>
      <c r="E222" s="15" t="s">
        <v>3107</v>
      </c>
      <c r="F222" s="2" t="s">
        <v>3581</v>
      </c>
      <c r="G222" s="2" t="s">
        <v>364</v>
      </c>
      <c r="H222" s="15" t="s">
        <v>3162</v>
      </c>
      <c r="I222" s="3">
        <v>567.93000000000006</v>
      </c>
      <c r="J222" s="3">
        <f t="shared" si="22"/>
        <v>511.5925641025641</v>
      </c>
      <c r="K222" s="3">
        <v>60.75</v>
      </c>
      <c r="L222" s="3">
        <f t="shared" si="23"/>
        <v>51.923076923076927</v>
      </c>
      <c r="M222" s="3">
        <v>11.91</v>
      </c>
      <c r="N222" s="3">
        <f t="shared" si="24"/>
        <v>10.179487179487181</v>
      </c>
      <c r="O222" s="3">
        <v>46.82</v>
      </c>
      <c r="P222" s="3"/>
      <c r="Q222" s="3">
        <f t="shared" si="25"/>
        <v>0</v>
      </c>
      <c r="R222" s="3">
        <f t="shared" si="26"/>
        <v>102.5</v>
      </c>
      <c r="S222" s="3">
        <f t="shared" si="28"/>
        <v>320.47000000000003</v>
      </c>
      <c r="T222" s="3">
        <f t="shared" si="27"/>
        <v>274.69</v>
      </c>
      <c r="U222" s="3">
        <v>25.48</v>
      </c>
      <c r="V222" s="3">
        <v>1.25</v>
      </c>
      <c r="W222" s="3"/>
      <c r="X222" s="42"/>
      <c r="Y222" s="42">
        <v>35.49</v>
      </c>
      <c r="Z222" s="42">
        <v>35.49</v>
      </c>
      <c r="AA222" s="42"/>
      <c r="AB222" s="42"/>
      <c r="AC222" s="42"/>
      <c r="AD222" s="42"/>
      <c r="AE222" s="42"/>
      <c r="AF222" s="42"/>
      <c r="AG222" s="42"/>
      <c r="AH222" s="42"/>
      <c r="AI222" s="7"/>
    </row>
    <row r="223" spans="1:35" s="6" customFormat="1" ht="14.25">
      <c r="A223" s="10"/>
      <c r="B223" s="11" t="s">
        <v>2261</v>
      </c>
      <c r="C223" s="12" t="s">
        <v>2059</v>
      </c>
      <c r="D223" s="15" t="s">
        <v>2261</v>
      </c>
      <c r="E223" s="15" t="s">
        <v>365</v>
      </c>
      <c r="F223" s="2" t="s">
        <v>3581</v>
      </c>
      <c r="G223" s="2" t="s">
        <v>3431</v>
      </c>
      <c r="H223" s="15" t="s">
        <v>3162</v>
      </c>
      <c r="I223" s="3">
        <v>742.78000000000009</v>
      </c>
      <c r="J223" s="3">
        <f t="shared" si="22"/>
        <v>678.37837606837604</v>
      </c>
      <c r="K223" s="3">
        <v>73.430000000000007</v>
      </c>
      <c r="L223" s="3">
        <f t="shared" si="23"/>
        <v>62.760683760683769</v>
      </c>
      <c r="M223" s="3">
        <v>14.4</v>
      </c>
      <c r="N223" s="3">
        <f t="shared" si="24"/>
        <v>12.307692307692308</v>
      </c>
      <c r="O223" s="3">
        <v>56.59</v>
      </c>
      <c r="P223" s="3"/>
      <c r="Q223" s="3">
        <f t="shared" si="25"/>
        <v>0</v>
      </c>
      <c r="R223" s="3">
        <f t="shared" si="26"/>
        <v>205</v>
      </c>
      <c r="S223" s="3">
        <f t="shared" si="28"/>
        <v>361.47</v>
      </c>
      <c r="T223" s="3">
        <f t="shared" si="27"/>
        <v>309.83</v>
      </c>
      <c r="U223" s="3">
        <v>31.89</v>
      </c>
      <c r="V223" s="3">
        <v>2.5</v>
      </c>
      <c r="W223" s="3"/>
      <c r="X223" s="42"/>
      <c r="Y223" s="42">
        <v>40.03</v>
      </c>
      <c r="Z223" s="42">
        <v>40.03</v>
      </c>
      <c r="AA223" s="42"/>
      <c r="AB223" s="42"/>
      <c r="AC223" s="42"/>
      <c r="AD223" s="42"/>
      <c r="AE223" s="42"/>
      <c r="AF223" s="42"/>
      <c r="AG223" s="42"/>
      <c r="AH223" s="42"/>
      <c r="AI223" s="7"/>
    </row>
    <row r="224" spans="1:35" s="6" customFormat="1" ht="14.25">
      <c r="A224" s="10"/>
      <c r="B224" s="11" t="s">
        <v>2262</v>
      </c>
      <c r="C224" s="12" t="s">
        <v>2059</v>
      </c>
      <c r="D224" s="15" t="s">
        <v>2262</v>
      </c>
      <c r="E224" s="15" t="s">
        <v>366</v>
      </c>
      <c r="F224" s="2" t="s">
        <v>3581</v>
      </c>
      <c r="G224" s="2" t="s">
        <v>367</v>
      </c>
      <c r="H224" s="15" t="s">
        <v>3162</v>
      </c>
      <c r="I224" s="3">
        <v>888.66000000000008</v>
      </c>
      <c r="J224" s="3">
        <f t="shared" si="22"/>
        <v>808.68042735042741</v>
      </c>
      <c r="K224" s="3">
        <v>116.75</v>
      </c>
      <c r="L224" s="3">
        <f t="shared" si="23"/>
        <v>99.786324786324798</v>
      </c>
      <c r="M224" s="3">
        <v>22.89</v>
      </c>
      <c r="N224" s="3">
        <f t="shared" si="24"/>
        <v>19.564102564102566</v>
      </c>
      <c r="O224" s="3">
        <v>89.97</v>
      </c>
      <c r="P224" s="3"/>
      <c r="Q224" s="3">
        <f t="shared" si="25"/>
        <v>0</v>
      </c>
      <c r="R224" s="3">
        <f t="shared" si="26"/>
        <v>205</v>
      </c>
      <c r="S224" s="3">
        <f t="shared" si="28"/>
        <v>417.82</v>
      </c>
      <c r="T224" s="3">
        <f t="shared" si="27"/>
        <v>358.13</v>
      </c>
      <c r="U224" s="3">
        <v>36.229999999999997</v>
      </c>
      <c r="V224" s="3">
        <v>2.5</v>
      </c>
      <c r="W224" s="3"/>
      <c r="X224" s="42"/>
      <c r="Y224" s="42">
        <v>46.27</v>
      </c>
      <c r="Z224" s="42">
        <v>46.27</v>
      </c>
      <c r="AA224" s="42"/>
      <c r="AB224" s="42"/>
      <c r="AC224" s="42"/>
      <c r="AD224" s="42"/>
      <c r="AE224" s="42"/>
      <c r="AF224" s="42"/>
      <c r="AG224" s="42"/>
      <c r="AH224" s="42"/>
      <c r="AI224" s="7"/>
    </row>
    <row r="225" spans="1:35" s="6" customFormat="1" ht="14.25">
      <c r="A225" s="10"/>
      <c r="B225" s="11" t="s">
        <v>2263</v>
      </c>
      <c r="C225" s="12" t="s">
        <v>2059</v>
      </c>
      <c r="D225" s="15" t="s">
        <v>2263</v>
      </c>
      <c r="E225" s="15" t="s">
        <v>368</v>
      </c>
      <c r="F225" s="2" t="s">
        <v>3581</v>
      </c>
      <c r="G225" s="2" t="s">
        <v>3433</v>
      </c>
      <c r="H225" s="15" t="s">
        <v>3162</v>
      </c>
      <c r="I225" s="3">
        <v>1031.27</v>
      </c>
      <c r="J225" s="3">
        <f t="shared" si="22"/>
        <v>934.11726495726498</v>
      </c>
      <c r="K225" s="3">
        <v>137.88</v>
      </c>
      <c r="L225" s="3">
        <f t="shared" si="23"/>
        <v>117.84615384615385</v>
      </c>
      <c r="M225" s="3">
        <v>27.04</v>
      </c>
      <c r="N225" s="3">
        <f t="shared" si="24"/>
        <v>23.111111111111111</v>
      </c>
      <c r="O225" s="3">
        <v>106.26</v>
      </c>
      <c r="P225" s="3"/>
      <c r="Q225" s="3">
        <f t="shared" si="25"/>
        <v>0</v>
      </c>
      <c r="R225" s="3">
        <f t="shared" si="26"/>
        <v>205</v>
      </c>
      <c r="S225" s="3">
        <f t="shared" si="28"/>
        <v>512.36</v>
      </c>
      <c r="T225" s="3">
        <f t="shared" si="27"/>
        <v>439.17</v>
      </c>
      <c r="U225" s="3">
        <v>42.73</v>
      </c>
      <c r="V225" s="3">
        <v>2.5</v>
      </c>
      <c r="W225" s="3"/>
      <c r="X225" s="42"/>
      <c r="Y225" s="42">
        <v>56.74</v>
      </c>
      <c r="Z225" s="42">
        <v>56.74</v>
      </c>
      <c r="AA225" s="42"/>
      <c r="AB225" s="42"/>
      <c r="AC225" s="42"/>
      <c r="AD225" s="42"/>
      <c r="AE225" s="42"/>
      <c r="AF225" s="42"/>
      <c r="AG225" s="42"/>
      <c r="AH225" s="42"/>
      <c r="AI225" s="7"/>
    </row>
    <row r="226" spans="1:35" s="6" customFormat="1" ht="14.25">
      <c r="A226" s="10"/>
      <c r="B226" s="11" t="s">
        <v>2264</v>
      </c>
      <c r="C226" s="12" t="s">
        <v>2059</v>
      </c>
      <c r="D226" s="15" t="s">
        <v>2264</v>
      </c>
      <c r="E226" s="15" t="s">
        <v>369</v>
      </c>
      <c r="F226" s="2" t="s">
        <v>3581</v>
      </c>
      <c r="G226" s="2" t="s">
        <v>370</v>
      </c>
      <c r="H226" s="15" t="s">
        <v>3162</v>
      </c>
      <c r="I226" s="3">
        <v>988.84</v>
      </c>
      <c r="J226" s="3">
        <f t="shared" si="22"/>
        <v>885.22880341880341</v>
      </c>
      <c r="K226" s="3">
        <v>149.09</v>
      </c>
      <c r="L226" s="3">
        <f t="shared" si="23"/>
        <v>127.42735042735043</v>
      </c>
      <c r="M226" s="3">
        <v>29.24</v>
      </c>
      <c r="N226" s="3">
        <f t="shared" si="24"/>
        <v>24.991452991452991</v>
      </c>
      <c r="O226" s="3">
        <v>114.9</v>
      </c>
      <c r="P226" s="3"/>
      <c r="Q226" s="3">
        <f t="shared" si="25"/>
        <v>0</v>
      </c>
      <c r="R226" s="3">
        <f t="shared" si="26"/>
        <v>102.5</v>
      </c>
      <c r="S226" s="3">
        <f t="shared" si="28"/>
        <v>543.88</v>
      </c>
      <c r="T226" s="3">
        <f t="shared" si="27"/>
        <v>466.18</v>
      </c>
      <c r="U226" s="3">
        <v>49.23</v>
      </c>
      <c r="V226" s="3">
        <v>1.25</v>
      </c>
      <c r="W226" s="3"/>
      <c r="X226" s="42"/>
      <c r="Y226" s="42">
        <v>60.23</v>
      </c>
      <c r="Z226" s="42">
        <v>60.23</v>
      </c>
      <c r="AA226" s="42"/>
      <c r="AB226" s="42"/>
      <c r="AC226" s="42"/>
      <c r="AD226" s="42"/>
      <c r="AE226" s="42"/>
      <c r="AF226" s="42"/>
      <c r="AG226" s="42"/>
      <c r="AH226" s="42"/>
      <c r="AI226" s="7"/>
    </row>
    <row r="227" spans="1:35" s="6" customFormat="1" ht="14.25">
      <c r="A227" s="10"/>
      <c r="B227" s="11" t="s">
        <v>2265</v>
      </c>
      <c r="C227" s="12" t="s">
        <v>2059</v>
      </c>
      <c r="D227" s="15" t="s">
        <v>2265</v>
      </c>
      <c r="E227" s="15" t="s">
        <v>371</v>
      </c>
      <c r="F227" s="2" t="s">
        <v>3581</v>
      </c>
      <c r="G227" s="2" t="s">
        <v>3435</v>
      </c>
      <c r="H227" s="15" t="s">
        <v>3162</v>
      </c>
      <c r="I227" s="3">
        <v>1044.22</v>
      </c>
      <c r="J227" s="3">
        <f t="shared" si="22"/>
        <v>934.94709401709406</v>
      </c>
      <c r="K227" s="3">
        <v>164.35</v>
      </c>
      <c r="L227" s="3">
        <f t="shared" si="23"/>
        <v>140.47008547008548</v>
      </c>
      <c r="M227" s="3">
        <v>32.229999999999997</v>
      </c>
      <c r="N227" s="3">
        <f t="shared" si="24"/>
        <v>27.547008547008545</v>
      </c>
      <c r="O227" s="3">
        <v>126.66</v>
      </c>
      <c r="P227" s="3"/>
      <c r="Q227" s="3">
        <f t="shared" si="25"/>
        <v>0</v>
      </c>
      <c r="R227" s="3">
        <f t="shared" si="26"/>
        <v>102.5</v>
      </c>
      <c r="S227" s="3">
        <f t="shared" si="28"/>
        <v>564.91999999999996</v>
      </c>
      <c r="T227" s="3">
        <f t="shared" si="27"/>
        <v>484.21</v>
      </c>
      <c r="U227" s="3">
        <v>53.56</v>
      </c>
      <c r="V227" s="3">
        <v>1.25</v>
      </c>
      <c r="W227" s="3"/>
      <c r="X227" s="42"/>
      <c r="Y227" s="42">
        <v>62.56</v>
      </c>
      <c r="Z227" s="42">
        <v>62.56</v>
      </c>
      <c r="AA227" s="42"/>
      <c r="AB227" s="42"/>
      <c r="AC227" s="42"/>
      <c r="AD227" s="42"/>
      <c r="AE227" s="42"/>
      <c r="AF227" s="42"/>
      <c r="AG227" s="42"/>
      <c r="AH227" s="42"/>
      <c r="AI227" s="7"/>
    </row>
    <row r="228" spans="1:35" s="6" customFormat="1" ht="14.25">
      <c r="A228" s="10"/>
      <c r="B228" s="11" t="s">
        <v>2266</v>
      </c>
      <c r="C228" s="12" t="s">
        <v>2059</v>
      </c>
      <c r="D228" s="15" t="s">
        <v>2266</v>
      </c>
      <c r="E228" s="15" t="s">
        <v>372</v>
      </c>
      <c r="F228" s="2" t="s">
        <v>373</v>
      </c>
      <c r="G228" s="2" t="s">
        <v>3582</v>
      </c>
      <c r="H228" s="15" t="s">
        <v>3162</v>
      </c>
      <c r="I228" s="3">
        <v>363.31</v>
      </c>
      <c r="J228" s="3">
        <f t="shared" si="22"/>
        <v>331.26111111111112</v>
      </c>
      <c r="K228" s="3">
        <v>34.4</v>
      </c>
      <c r="L228" s="3">
        <f t="shared" si="23"/>
        <v>29.401709401709404</v>
      </c>
      <c r="M228" s="3">
        <v>5.51</v>
      </c>
      <c r="N228" s="3">
        <f t="shared" si="24"/>
        <v>4.7094017094017095</v>
      </c>
      <c r="O228" s="3">
        <v>24.45</v>
      </c>
      <c r="P228" s="3"/>
      <c r="Q228" s="3">
        <f t="shared" si="25"/>
        <v>0</v>
      </c>
      <c r="R228" s="3">
        <f t="shared" si="26"/>
        <v>102.5</v>
      </c>
      <c r="S228" s="3">
        <f t="shared" si="28"/>
        <v>183.75</v>
      </c>
      <c r="T228" s="3">
        <f t="shared" si="27"/>
        <v>157.5</v>
      </c>
      <c r="U228" s="3">
        <v>12.7</v>
      </c>
      <c r="V228" s="3">
        <v>1.25</v>
      </c>
      <c r="W228" s="3">
        <v>17.27</v>
      </c>
      <c r="X228" s="42">
        <v>17.27</v>
      </c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7"/>
    </row>
    <row r="229" spans="1:35" s="6" customFormat="1" ht="14.25">
      <c r="A229" s="10"/>
      <c r="B229" s="11" t="s">
        <v>2267</v>
      </c>
      <c r="C229" s="12" t="s">
        <v>2059</v>
      </c>
      <c r="D229" s="15" t="s">
        <v>2267</v>
      </c>
      <c r="E229" s="15" t="s">
        <v>374</v>
      </c>
      <c r="F229" s="2" t="s">
        <v>373</v>
      </c>
      <c r="G229" s="2" t="s">
        <v>3588</v>
      </c>
      <c r="H229" s="15" t="s">
        <v>3162</v>
      </c>
      <c r="I229" s="3">
        <v>542.4</v>
      </c>
      <c r="J229" s="3">
        <f t="shared" si="22"/>
        <v>486.9894017094017</v>
      </c>
      <c r="K229" s="3">
        <v>45.04</v>
      </c>
      <c r="L229" s="3">
        <f t="shared" si="23"/>
        <v>38.495726495726494</v>
      </c>
      <c r="M229" s="3">
        <v>8.44</v>
      </c>
      <c r="N229" s="3">
        <f t="shared" si="24"/>
        <v>7.2136752136752138</v>
      </c>
      <c r="O229" s="3">
        <v>37.47</v>
      </c>
      <c r="P229" s="3"/>
      <c r="Q229" s="3">
        <f t="shared" si="25"/>
        <v>0</v>
      </c>
      <c r="R229" s="3">
        <f t="shared" si="26"/>
        <v>102.5</v>
      </c>
      <c r="S229" s="3">
        <f t="shared" si="28"/>
        <v>333.46</v>
      </c>
      <c r="T229" s="3">
        <f t="shared" si="27"/>
        <v>285.82</v>
      </c>
      <c r="U229" s="3">
        <v>15.49</v>
      </c>
      <c r="V229" s="3">
        <v>1.25</v>
      </c>
      <c r="W229" s="3">
        <v>31.34</v>
      </c>
      <c r="X229" s="42">
        <v>31.34</v>
      </c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7"/>
    </row>
    <row r="230" spans="1:35" s="6" customFormat="1" ht="14.25">
      <c r="A230" s="10"/>
      <c r="B230" s="11" t="s">
        <v>2268</v>
      </c>
      <c r="C230" s="12" t="s">
        <v>2059</v>
      </c>
      <c r="D230" s="15" t="s">
        <v>2268</v>
      </c>
      <c r="E230" s="15" t="s">
        <v>375</v>
      </c>
      <c r="F230" s="2" t="s">
        <v>373</v>
      </c>
      <c r="G230" s="2" t="s">
        <v>3590</v>
      </c>
      <c r="H230" s="15" t="s">
        <v>3162</v>
      </c>
      <c r="I230" s="3">
        <v>555.16000000000008</v>
      </c>
      <c r="J230" s="3">
        <f t="shared" si="22"/>
        <v>498.64512820512817</v>
      </c>
      <c r="K230" s="3">
        <v>52.65</v>
      </c>
      <c r="L230" s="3">
        <f t="shared" si="23"/>
        <v>45</v>
      </c>
      <c r="M230" s="3">
        <v>8.43</v>
      </c>
      <c r="N230" s="3">
        <f t="shared" si="24"/>
        <v>7.2051282051282053</v>
      </c>
      <c r="O230" s="3">
        <v>37.42</v>
      </c>
      <c r="P230" s="3"/>
      <c r="Q230" s="3">
        <f t="shared" si="25"/>
        <v>0</v>
      </c>
      <c r="R230" s="3">
        <f t="shared" si="26"/>
        <v>102.5</v>
      </c>
      <c r="S230" s="3">
        <f t="shared" si="28"/>
        <v>333.46</v>
      </c>
      <c r="T230" s="3">
        <f t="shared" si="27"/>
        <v>285.82</v>
      </c>
      <c r="U230" s="3">
        <v>20.7</v>
      </c>
      <c r="V230" s="3">
        <v>1.25</v>
      </c>
      <c r="W230" s="3">
        <v>31.34</v>
      </c>
      <c r="X230" s="42">
        <v>31.34</v>
      </c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7"/>
    </row>
    <row r="231" spans="1:35" s="6" customFormat="1" ht="14.25">
      <c r="A231" s="10"/>
      <c r="B231" s="11" t="s">
        <v>2269</v>
      </c>
      <c r="C231" s="12" t="s">
        <v>2059</v>
      </c>
      <c r="D231" s="15" t="s">
        <v>2269</v>
      </c>
      <c r="E231" s="15" t="s">
        <v>376</v>
      </c>
      <c r="F231" s="2" t="s">
        <v>373</v>
      </c>
      <c r="G231" s="2" t="s">
        <v>363</v>
      </c>
      <c r="H231" s="15" t="s">
        <v>3162</v>
      </c>
      <c r="I231" s="3">
        <v>589.48</v>
      </c>
      <c r="J231" s="3">
        <f t="shared" si="22"/>
        <v>530.93222222222221</v>
      </c>
      <c r="K231" s="3">
        <v>68.28</v>
      </c>
      <c r="L231" s="3">
        <f t="shared" si="23"/>
        <v>58.358974358974365</v>
      </c>
      <c r="M231" s="3">
        <v>12.71</v>
      </c>
      <c r="N231" s="3">
        <f t="shared" si="24"/>
        <v>10.863247863247866</v>
      </c>
      <c r="O231" s="3">
        <v>56.43</v>
      </c>
      <c r="P231" s="3"/>
      <c r="Q231" s="3">
        <f t="shared" si="25"/>
        <v>0</v>
      </c>
      <c r="R231" s="3">
        <f t="shared" si="26"/>
        <v>102.5</v>
      </c>
      <c r="S231" s="3">
        <f t="shared" si="28"/>
        <v>327.43</v>
      </c>
      <c r="T231" s="3">
        <f t="shared" si="27"/>
        <v>280.64999999999998</v>
      </c>
      <c r="U231" s="3">
        <v>22.13</v>
      </c>
      <c r="V231" s="3">
        <v>1.25</v>
      </c>
      <c r="W231" s="3"/>
      <c r="X231" s="42"/>
      <c r="Y231" s="42">
        <v>36.26</v>
      </c>
      <c r="Z231" s="42">
        <v>36.26</v>
      </c>
      <c r="AA231" s="42"/>
      <c r="AB231" s="42"/>
      <c r="AC231" s="42"/>
      <c r="AD231" s="42"/>
      <c r="AE231" s="42"/>
      <c r="AF231" s="42"/>
      <c r="AG231" s="42"/>
      <c r="AH231" s="42"/>
      <c r="AI231" s="7"/>
    </row>
    <row r="232" spans="1:35" s="6" customFormat="1" ht="14.25">
      <c r="A232" s="10"/>
      <c r="B232" s="11" t="s">
        <v>2270</v>
      </c>
      <c r="C232" s="12" t="s">
        <v>2059</v>
      </c>
      <c r="D232" s="15" t="s">
        <v>2270</v>
      </c>
      <c r="E232" s="15" t="s">
        <v>377</v>
      </c>
      <c r="F232" s="2" t="s">
        <v>373</v>
      </c>
      <c r="G232" s="2" t="s">
        <v>364</v>
      </c>
      <c r="H232" s="15" t="s">
        <v>3162</v>
      </c>
      <c r="I232" s="3">
        <v>685.46</v>
      </c>
      <c r="J232" s="3">
        <f t="shared" si="22"/>
        <v>614.20264957264953</v>
      </c>
      <c r="K232" s="3">
        <v>109.5</v>
      </c>
      <c r="L232" s="3">
        <f t="shared" si="23"/>
        <v>93.589743589743591</v>
      </c>
      <c r="M232" s="3">
        <v>17.53</v>
      </c>
      <c r="N232" s="3">
        <f t="shared" si="24"/>
        <v>14.982905982905985</v>
      </c>
      <c r="O232" s="3">
        <v>58.54</v>
      </c>
      <c r="P232" s="3"/>
      <c r="Q232" s="3">
        <f t="shared" si="25"/>
        <v>0</v>
      </c>
      <c r="R232" s="3">
        <f t="shared" si="26"/>
        <v>102.5</v>
      </c>
      <c r="S232" s="3">
        <f t="shared" si="28"/>
        <v>369.6</v>
      </c>
      <c r="T232" s="3">
        <f t="shared" si="27"/>
        <v>316.8</v>
      </c>
      <c r="U232" s="3">
        <v>27.79</v>
      </c>
      <c r="V232" s="3">
        <v>1.25</v>
      </c>
      <c r="W232" s="3"/>
      <c r="X232" s="42"/>
      <c r="Y232" s="42">
        <v>40.93</v>
      </c>
      <c r="Z232" s="42">
        <v>40.93</v>
      </c>
      <c r="AA232" s="42"/>
      <c r="AB232" s="42"/>
      <c r="AC232" s="42"/>
      <c r="AD232" s="42"/>
      <c r="AE232" s="42"/>
      <c r="AF232" s="42"/>
      <c r="AG232" s="42"/>
      <c r="AH232" s="42"/>
      <c r="AI232" s="7"/>
    </row>
    <row r="233" spans="1:35" s="6" customFormat="1" ht="14.25">
      <c r="A233" s="10"/>
      <c r="B233" s="11" t="s">
        <v>2271</v>
      </c>
      <c r="C233" s="12" t="s">
        <v>2059</v>
      </c>
      <c r="D233" s="15" t="s">
        <v>2271</v>
      </c>
      <c r="E233" s="15" t="s">
        <v>378</v>
      </c>
      <c r="F233" s="2" t="s">
        <v>373</v>
      </c>
      <c r="G233" s="2" t="s">
        <v>3431</v>
      </c>
      <c r="H233" s="15" t="s">
        <v>3162</v>
      </c>
      <c r="I233" s="3">
        <v>856.58999999999992</v>
      </c>
      <c r="J233" s="3">
        <f t="shared" si="22"/>
        <v>778.31230769230774</v>
      </c>
      <c r="K233" s="3">
        <v>133.83000000000001</v>
      </c>
      <c r="L233" s="3">
        <f t="shared" si="23"/>
        <v>114.3846153846154</v>
      </c>
      <c r="M233" s="3">
        <v>21.42</v>
      </c>
      <c r="N233" s="3">
        <f t="shared" si="24"/>
        <v>18.30769230769231</v>
      </c>
      <c r="O233" s="3">
        <v>71.540000000000006</v>
      </c>
      <c r="P233" s="3"/>
      <c r="Q233" s="3">
        <f t="shared" si="25"/>
        <v>0</v>
      </c>
      <c r="R233" s="3">
        <f t="shared" si="26"/>
        <v>205</v>
      </c>
      <c r="S233" s="3">
        <f t="shared" si="28"/>
        <v>390.01</v>
      </c>
      <c r="T233" s="3">
        <f t="shared" si="27"/>
        <v>334.29</v>
      </c>
      <c r="U233" s="3">
        <v>34.79</v>
      </c>
      <c r="V233" s="3">
        <v>2.5</v>
      </c>
      <c r="W233" s="3"/>
      <c r="X233" s="42"/>
      <c r="Y233" s="42">
        <v>43.19</v>
      </c>
      <c r="Z233" s="42">
        <v>43.19</v>
      </c>
      <c r="AA233" s="42"/>
      <c r="AB233" s="42"/>
      <c r="AC233" s="42"/>
      <c r="AD233" s="42"/>
      <c r="AE233" s="42"/>
      <c r="AF233" s="42"/>
      <c r="AG233" s="42"/>
      <c r="AH233" s="42"/>
      <c r="AI233" s="7"/>
    </row>
    <row r="234" spans="1:35" s="6" customFormat="1" ht="14.25">
      <c r="A234" s="10"/>
      <c r="B234" s="11" t="s">
        <v>2272</v>
      </c>
      <c r="C234" s="12" t="s">
        <v>2059</v>
      </c>
      <c r="D234" s="15" t="s">
        <v>2272</v>
      </c>
      <c r="E234" s="15" t="s">
        <v>379</v>
      </c>
      <c r="F234" s="2" t="s">
        <v>373</v>
      </c>
      <c r="G234" s="2" t="s">
        <v>367</v>
      </c>
      <c r="H234" s="15" t="s">
        <v>3162</v>
      </c>
      <c r="I234" s="3">
        <v>924.08999999999992</v>
      </c>
      <c r="J234" s="3">
        <f t="shared" si="22"/>
        <v>838.24299145299142</v>
      </c>
      <c r="K234" s="3">
        <v>152.75</v>
      </c>
      <c r="L234" s="3">
        <f t="shared" si="23"/>
        <v>130.55555555555557</v>
      </c>
      <c r="M234" s="3">
        <v>24.45</v>
      </c>
      <c r="N234" s="3">
        <f t="shared" si="24"/>
        <v>20.897435897435898</v>
      </c>
      <c r="O234" s="3">
        <v>81.66</v>
      </c>
      <c r="P234" s="3"/>
      <c r="Q234" s="3">
        <f t="shared" si="25"/>
        <v>0</v>
      </c>
      <c r="R234" s="3">
        <f t="shared" si="26"/>
        <v>205</v>
      </c>
      <c r="S234" s="3">
        <f t="shared" si="28"/>
        <v>420.71</v>
      </c>
      <c r="T234" s="3">
        <f t="shared" si="27"/>
        <v>360.61</v>
      </c>
      <c r="U234" s="3">
        <v>39.520000000000003</v>
      </c>
      <c r="V234" s="3">
        <v>2.5</v>
      </c>
      <c r="W234" s="3"/>
      <c r="X234" s="42"/>
      <c r="Y234" s="42">
        <v>46.59</v>
      </c>
      <c r="Z234" s="42">
        <v>46.59</v>
      </c>
      <c r="AA234" s="42"/>
      <c r="AB234" s="42"/>
      <c r="AC234" s="42"/>
      <c r="AD234" s="42"/>
      <c r="AE234" s="42"/>
      <c r="AF234" s="42"/>
      <c r="AG234" s="42"/>
      <c r="AH234" s="42"/>
      <c r="AI234" s="7"/>
    </row>
    <row r="235" spans="1:35" s="6" customFormat="1" ht="14.25">
      <c r="A235" s="10"/>
      <c r="B235" s="11" t="s">
        <v>2273</v>
      </c>
      <c r="C235" s="12" t="s">
        <v>2059</v>
      </c>
      <c r="D235" s="15" t="s">
        <v>2273</v>
      </c>
      <c r="E235" s="15" t="s">
        <v>380</v>
      </c>
      <c r="F235" s="2" t="s">
        <v>373</v>
      </c>
      <c r="G235" s="2" t="s">
        <v>3433</v>
      </c>
      <c r="H235" s="15" t="s">
        <v>3162</v>
      </c>
      <c r="I235" s="3">
        <v>1018.2099999999999</v>
      </c>
      <c r="J235" s="3">
        <f t="shared" si="22"/>
        <v>921.22034188034183</v>
      </c>
      <c r="K235" s="3">
        <v>170.33</v>
      </c>
      <c r="L235" s="3">
        <f t="shared" si="23"/>
        <v>145.58119658119659</v>
      </c>
      <c r="M235" s="3">
        <v>27.26</v>
      </c>
      <c r="N235" s="3">
        <f t="shared" si="24"/>
        <v>23.299145299145302</v>
      </c>
      <c r="O235" s="3">
        <v>91.05</v>
      </c>
      <c r="P235" s="3"/>
      <c r="Q235" s="3">
        <f t="shared" si="25"/>
        <v>0</v>
      </c>
      <c r="R235" s="3">
        <f t="shared" si="26"/>
        <v>205</v>
      </c>
      <c r="S235" s="3">
        <f t="shared" si="28"/>
        <v>477.96</v>
      </c>
      <c r="T235" s="3">
        <f t="shared" si="27"/>
        <v>409.68</v>
      </c>
      <c r="U235" s="3">
        <v>46.61</v>
      </c>
      <c r="V235" s="3">
        <v>2.5</v>
      </c>
      <c r="W235" s="3"/>
      <c r="X235" s="42"/>
      <c r="Y235" s="42">
        <v>52.93</v>
      </c>
      <c r="Z235" s="42">
        <v>52.93</v>
      </c>
      <c r="AA235" s="42"/>
      <c r="AB235" s="42"/>
      <c r="AC235" s="42"/>
      <c r="AD235" s="42"/>
      <c r="AE235" s="42"/>
      <c r="AF235" s="42"/>
      <c r="AG235" s="42"/>
      <c r="AH235" s="42"/>
      <c r="AI235" s="7"/>
    </row>
    <row r="236" spans="1:35" s="6" customFormat="1" ht="14.25">
      <c r="A236" s="10"/>
      <c r="B236" s="11" t="s">
        <v>2274</v>
      </c>
      <c r="C236" s="12" t="s">
        <v>2059</v>
      </c>
      <c r="D236" s="15" t="s">
        <v>2274</v>
      </c>
      <c r="E236" s="15" t="s">
        <v>381</v>
      </c>
      <c r="F236" s="2" t="s">
        <v>373</v>
      </c>
      <c r="G236" s="2" t="s">
        <v>370</v>
      </c>
      <c r="H236" s="15" t="s">
        <v>3162</v>
      </c>
      <c r="I236" s="3">
        <v>1112.6099999999999</v>
      </c>
      <c r="J236" s="3">
        <f t="shared" si="22"/>
        <v>1005.234188034188</v>
      </c>
      <c r="K236" s="3">
        <v>198.72</v>
      </c>
      <c r="L236" s="3">
        <f t="shared" si="23"/>
        <v>169.84615384615387</v>
      </c>
      <c r="M236" s="3">
        <v>31.81</v>
      </c>
      <c r="N236" s="3">
        <f t="shared" si="24"/>
        <v>27.188034188034187</v>
      </c>
      <c r="O236" s="3">
        <v>106.23</v>
      </c>
      <c r="P236" s="3"/>
      <c r="Q236" s="3">
        <f t="shared" si="25"/>
        <v>0</v>
      </c>
      <c r="R236" s="3">
        <f t="shared" si="26"/>
        <v>205</v>
      </c>
      <c r="S236" s="3">
        <f t="shared" si="28"/>
        <v>517.15</v>
      </c>
      <c r="T236" s="3">
        <f t="shared" si="27"/>
        <v>443.27</v>
      </c>
      <c r="U236" s="3">
        <v>53.7</v>
      </c>
      <c r="V236" s="3">
        <v>2.5</v>
      </c>
      <c r="W236" s="3"/>
      <c r="X236" s="42"/>
      <c r="Y236" s="42">
        <v>57.27</v>
      </c>
      <c r="Z236" s="42">
        <v>57.27</v>
      </c>
      <c r="AA236" s="42"/>
      <c r="AB236" s="42"/>
      <c r="AC236" s="42"/>
      <c r="AD236" s="42"/>
      <c r="AE236" s="42"/>
      <c r="AF236" s="42"/>
      <c r="AG236" s="42"/>
      <c r="AH236" s="42"/>
      <c r="AI236" s="7"/>
    </row>
    <row r="237" spans="1:35" s="6" customFormat="1" ht="14.25">
      <c r="A237" s="10"/>
      <c r="B237" s="11" t="s">
        <v>2275</v>
      </c>
      <c r="C237" s="12" t="s">
        <v>2059</v>
      </c>
      <c r="D237" s="15" t="s">
        <v>2275</v>
      </c>
      <c r="E237" s="15" t="s">
        <v>382</v>
      </c>
      <c r="F237" s="2" t="s">
        <v>373</v>
      </c>
      <c r="G237" s="2" t="s">
        <v>3435</v>
      </c>
      <c r="H237" s="15" t="s">
        <v>3162</v>
      </c>
      <c r="I237" s="3">
        <v>1202.8399999999999</v>
      </c>
      <c r="J237" s="3">
        <f t="shared" si="22"/>
        <v>1085.9665811965813</v>
      </c>
      <c r="K237" s="3">
        <v>231.16</v>
      </c>
      <c r="L237" s="3">
        <f t="shared" si="23"/>
        <v>197.5726495726496</v>
      </c>
      <c r="M237" s="3">
        <v>37</v>
      </c>
      <c r="N237" s="3">
        <f t="shared" si="24"/>
        <v>31.623931623931625</v>
      </c>
      <c r="O237" s="3">
        <v>123.57</v>
      </c>
      <c r="P237" s="3"/>
      <c r="Q237" s="3">
        <f t="shared" si="25"/>
        <v>0</v>
      </c>
      <c r="R237" s="3">
        <f t="shared" si="26"/>
        <v>205</v>
      </c>
      <c r="S237" s="3">
        <f t="shared" si="28"/>
        <v>545.41</v>
      </c>
      <c r="T237" s="3">
        <f t="shared" si="27"/>
        <v>467.5</v>
      </c>
      <c r="U237" s="3">
        <v>60.7</v>
      </c>
      <c r="V237" s="3">
        <v>2.5</v>
      </c>
      <c r="W237" s="3"/>
      <c r="X237" s="42"/>
      <c r="Y237" s="42">
        <v>60.4</v>
      </c>
      <c r="Z237" s="42">
        <v>60.4</v>
      </c>
      <c r="AA237" s="42"/>
      <c r="AB237" s="42"/>
      <c r="AC237" s="42"/>
      <c r="AD237" s="42"/>
      <c r="AE237" s="42"/>
      <c r="AF237" s="42"/>
      <c r="AG237" s="42"/>
      <c r="AH237" s="42"/>
      <c r="AI237" s="7"/>
    </row>
    <row r="238" spans="1:35" s="6" customFormat="1" ht="14.25">
      <c r="A238" s="10"/>
      <c r="B238" s="11" t="s">
        <v>2276</v>
      </c>
      <c r="C238" s="12" t="s">
        <v>2059</v>
      </c>
      <c r="D238" s="15" t="s">
        <v>3148</v>
      </c>
      <c r="E238" s="15" t="s">
        <v>383</v>
      </c>
      <c r="F238" s="2" t="s">
        <v>384</v>
      </c>
      <c r="G238" s="2" t="s">
        <v>364</v>
      </c>
      <c r="H238" s="15" t="s">
        <v>3162</v>
      </c>
      <c r="I238" s="3">
        <v>615.85</v>
      </c>
      <c r="J238" s="3">
        <f t="shared" si="22"/>
        <v>558.87427350427345</v>
      </c>
      <c r="K238" s="3">
        <v>60.97</v>
      </c>
      <c r="L238" s="3">
        <f t="shared" si="23"/>
        <v>52.111111111111114</v>
      </c>
      <c r="M238" s="3">
        <v>16.84</v>
      </c>
      <c r="N238" s="3">
        <f t="shared" si="24"/>
        <v>14.393162393162394</v>
      </c>
      <c r="O238" s="3">
        <v>79.650000000000006</v>
      </c>
      <c r="P238" s="3"/>
      <c r="Q238" s="3">
        <f t="shared" si="25"/>
        <v>0</v>
      </c>
      <c r="R238" s="3">
        <f t="shared" si="26"/>
        <v>102.5</v>
      </c>
      <c r="S238" s="3">
        <f t="shared" si="28"/>
        <v>319.73</v>
      </c>
      <c r="T238" s="3">
        <f t="shared" si="27"/>
        <v>274.06</v>
      </c>
      <c r="U238" s="3">
        <v>36.159999999999997</v>
      </c>
      <c r="V238" s="3">
        <v>1.25</v>
      </c>
      <c r="W238" s="3">
        <v>30.05</v>
      </c>
      <c r="X238" s="42">
        <v>30.05</v>
      </c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7"/>
    </row>
    <row r="239" spans="1:35" s="6" customFormat="1" ht="14.25">
      <c r="A239" s="10"/>
      <c r="B239" s="11" t="s">
        <v>2277</v>
      </c>
      <c r="C239" s="12" t="s">
        <v>2059</v>
      </c>
      <c r="D239" s="15" t="s">
        <v>2277</v>
      </c>
      <c r="E239" s="15" t="s">
        <v>385</v>
      </c>
      <c r="F239" s="2" t="s">
        <v>384</v>
      </c>
      <c r="G239" s="2" t="s">
        <v>3431</v>
      </c>
      <c r="H239" s="15" t="s">
        <v>3162</v>
      </c>
      <c r="I239" s="3">
        <v>802.56999999999994</v>
      </c>
      <c r="J239" s="3">
        <f t="shared" si="22"/>
        <v>736.72615384615392</v>
      </c>
      <c r="K239" s="3">
        <v>72.58</v>
      </c>
      <c r="L239" s="3">
        <f t="shared" si="23"/>
        <v>62.034188034188034</v>
      </c>
      <c r="M239" s="3">
        <v>19.670000000000002</v>
      </c>
      <c r="N239" s="3">
        <f t="shared" si="24"/>
        <v>16.811965811965816</v>
      </c>
      <c r="O239" s="3">
        <v>93.02</v>
      </c>
      <c r="P239" s="3"/>
      <c r="Q239" s="3">
        <f t="shared" si="25"/>
        <v>0</v>
      </c>
      <c r="R239" s="3">
        <f t="shared" si="26"/>
        <v>205</v>
      </c>
      <c r="S239" s="3">
        <f t="shared" si="28"/>
        <v>367.08</v>
      </c>
      <c r="T239" s="3">
        <f t="shared" si="27"/>
        <v>314.64</v>
      </c>
      <c r="U239" s="3">
        <v>45.22</v>
      </c>
      <c r="V239" s="3">
        <v>2.5</v>
      </c>
      <c r="W239" s="3">
        <v>34.5</v>
      </c>
      <c r="X239" s="42">
        <v>34.5</v>
      </c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7"/>
    </row>
    <row r="240" spans="1:35" s="6" customFormat="1" ht="14.25">
      <c r="A240" s="10"/>
      <c r="B240" s="11" t="s">
        <v>2278</v>
      </c>
      <c r="C240" s="12" t="s">
        <v>2059</v>
      </c>
      <c r="D240" s="15" t="s">
        <v>2278</v>
      </c>
      <c r="E240" s="15" t="s">
        <v>386</v>
      </c>
      <c r="F240" s="2" t="s">
        <v>384</v>
      </c>
      <c r="G240" s="2" t="s">
        <v>3433</v>
      </c>
      <c r="H240" s="15" t="s">
        <v>3162</v>
      </c>
      <c r="I240" s="3">
        <v>959.96</v>
      </c>
      <c r="J240" s="3">
        <f t="shared" si="22"/>
        <v>871.70444444444445</v>
      </c>
      <c r="K240" s="3">
        <v>123.79</v>
      </c>
      <c r="L240" s="3">
        <f t="shared" si="23"/>
        <v>105.80341880341882</v>
      </c>
      <c r="M240" s="3">
        <v>17.13</v>
      </c>
      <c r="N240" s="3">
        <f t="shared" si="24"/>
        <v>14.641025641025641</v>
      </c>
      <c r="O240" s="3">
        <v>81.010000000000005</v>
      </c>
      <c r="P240" s="3"/>
      <c r="Q240" s="3">
        <f t="shared" si="25"/>
        <v>0</v>
      </c>
      <c r="R240" s="3">
        <f t="shared" si="26"/>
        <v>205</v>
      </c>
      <c r="S240" s="3">
        <f t="shared" si="28"/>
        <v>474.44</v>
      </c>
      <c r="T240" s="3">
        <f t="shared" si="27"/>
        <v>406.66</v>
      </c>
      <c r="U240" s="3">
        <v>58.59</v>
      </c>
      <c r="V240" s="3">
        <v>2.5</v>
      </c>
      <c r="W240" s="3">
        <v>44.59</v>
      </c>
      <c r="X240" s="42">
        <v>44.59</v>
      </c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7"/>
    </row>
    <row r="241" spans="1:35" s="6" customFormat="1" ht="14.25">
      <c r="A241" s="10"/>
      <c r="B241" s="11" t="s">
        <v>2279</v>
      </c>
      <c r="C241" s="12" t="s">
        <v>2059</v>
      </c>
      <c r="D241" s="15" t="s">
        <v>2279</v>
      </c>
      <c r="E241" s="15" t="s">
        <v>387</v>
      </c>
      <c r="F241" s="2" t="s">
        <v>384</v>
      </c>
      <c r="G241" s="2" t="s">
        <v>3435</v>
      </c>
      <c r="H241" s="15" t="s">
        <v>3162</v>
      </c>
      <c r="I241" s="3">
        <v>1051.06</v>
      </c>
      <c r="J241" s="3">
        <f t="shared" si="22"/>
        <v>959.30769230769215</v>
      </c>
      <c r="K241" s="3">
        <v>200.74</v>
      </c>
      <c r="L241" s="3">
        <f t="shared" si="23"/>
        <v>171.5726495726496</v>
      </c>
      <c r="M241" s="3">
        <v>27.77</v>
      </c>
      <c r="N241" s="3">
        <f t="shared" si="24"/>
        <v>23.735042735042736</v>
      </c>
      <c r="O241" s="3">
        <v>131.37</v>
      </c>
      <c r="P241" s="3"/>
      <c r="Q241" s="3">
        <f t="shared" si="25"/>
        <v>0</v>
      </c>
      <c r="R241" s="3">
        <f t="shared" si="26"/>
        <v>205</v>
      </c>
      <c r="S241" s="3">
        <f t="shared" si="28"/>
        <v>409.87</v>
      </c>
      <c r="T241" s="3">
        <f t="shared" si="27"/>
        <v>351.32</v>
      </c>
      <c r="U241" s="3">
        <v>76.31</v>
      </c>
      <c r="V241" s="3">
        <v>2.5</v>
      </c>
      <c r="W241" s="3"/>
      <c r="X241" s="42"/>
      <c r="Y241" s="42">
        <v>45.39</v>
      </c>
      <c r="Z241" s="42">
        <v>45.39</v>
      </c>
      <c r="AA241" s="42"/>
      <c r="AB241" s="42"/>
      <c r="AC241" s="42"/>
      <c r="AD241" s="42"/>
      <c r="AE241" s="42"/>
      <c r="AF241" s="42"/>
      <c r="AG241" s="42"/>
      <c r="AH241" s="42"/>
      <c r="AI241" s="7"/>
    </row>
    <row r="242" spans="1:35" s="6" customFormat="1" ht="14.25">
      <c r="A242" s="10"/>
      <c r="B242" s="11" t="s">
        <v>2280</v>
      </c>
      <c r="C242" s="12" t="s">
        <v>2059</v>
      </c>
      <c r="D242" s="15" t="s">
        <v>2280</v>
      </c>
      <c r="E242" s="15" t="s">
        <v>388</v>
      </c>
      <c r="F242" s="2" t="s">
        <v>384</v>
      </c>
      <c r="G242" s="2" t="s">
        <v>389</v>
      </c>
      <c r="H242" s="15" t="s">
        <v>3162</v>
      </c>
      <c r="I242" s="3">
        <v>1140.83</v>
      </c>
      <c r="J242" s="3">
        <f t="shared" si="22"/>
        <v>1040.1500854700855</v>
      </c>
      <c r="K242" s="3">
        <v>220.89</v>
      </c>
      <c r="L242" s="3">
        <f t="shared" si="23"/>
        <v>188.7948717948718</v>
      </c>
      <c r="M242" s="3">
        <v>35.89</v>
      </c>
      <c r="N242" s="3">
        <f t="shared" si="24"/>
        <v>30.675213675213676</v>
      </c>
      <c r="O242" s="3">
        <v>169.76</v>
      </c>
      <c r="P242" s="3"/>
      <c r="Q242" s="3">
        <f t="shared" si="25"/>
        <v>0</v>
      </c>
      <c r="R242" s="3">
        <f t="shared" si="26"/>
        <v>205</v>
      </c>
      <c r="S242" s="3">
        <f t="shared" si="28"/>
        <v>443.64</v>
      </c>
      <c r="T242" s="3">
        <f t="shared" si="27"/>
        <v>380.27</v>
      </c>
      <c r="U242" s="3">
        <v>65.650000000000006</v>
      </c>
      <c r="V242" s="3">
        <v>2.5</v>
      </c>
      <c r="W242" s="3"/>
      <c r="X242" s="42"/>
      <c r="Y242" s="42">
        <v>49.13</v>
      </c>
      <c r="Z242" s="42">
        <v>49.13</v>
      </c>
      <c r="AA242" s="42"/>
      <c r="AB242" s="42"/>
      <c r="AC242" s="42"/>
      <c r="AD242" s="42"/>
      <c r="AE242" s="42"/>
      <c r="AF242" s="42"/>
      <c r="AG242" s="42"/>
      <c r="AH242" s="42"/>
      <c r="AI242" s="7"/>
    </row>
    <row r="243" spans="1:35" s="6" customFormat="1" ht="14.25">
      <c r="A243" s="10"/>
      <c r="B243" s="11" t="s">
        <v>2281</v>
      </c>
      <c r="C243" s="12" t="s">
        <v>2059</v>
      </c>
      <c r="D243" s="15" t="s">
        <v>2281</v>
      </c>
      <c r="E243" s="15" t="s">
        <v>390</v>
      </c>
      <c r="F243" s="2" t="s">
        <v>384</v>
      </c>
      <c r="G243" s="2" t="s">
        <v>391</v>
      </c>
      <c r="H243" s="15" t="s">
        <v>3162</v>
      </c>
      <c r="I243" s="3">
        <v>1275.77</v>
      </c>
      <c r="J243" s="3">
        <f t="shared" si="22"/>
        <v>1162.8316239316239</v>
      </c>
      <c r="K243" s="3">
        <v>274.35000000000002</v>
      </c>
      <c r="L243" s="3">
        <f t="shared" si="23"/>
        <v>234.48717948717953</v>
      </c>
      <c r="M243" s="3">
        <v>37.96</v>
      </c>
      <c r="N243" s="3">
        <f t="shared" si="24"/>
        <v>32.44444444444445</v>
      </c>
      <c r="O243" s="3">
        <v>179.54</v>
      </c>
      <c r="P243" s="3"/>
      <c r="Q243" s="3">
        <f t="shared" si="25"/>
        <v>0</v>
      </c>
      <c r="R243" s="3">
        <f t="shared" si="26"/>
        <v>205</v>
      </c>
      <c r="S243" s="3">
        <f t="shared" si="28"/>
        <v>472.9</v>
      </c>
      <c r="T243" s="3">
        <f t="shared" si="27"/>
        <v>405.34</v>
      </c>
      <c r="U243" s="3">
        <v>106.02</v>
      </c>
      <c r="V243" s="3">
        <v>2.5</v>
      </c>
      <c r="W243" s="3"/>
      <c r="X243" s="42"/>
      <c r="Y243" s="42">
        <v>52.37</v>
      </c>
      <c r="Z243" s="42">
        <v>52.37</v>
      </c>
      <c r="AA243" s="42"/>
      <c r="AB243" s="42"/>
      <c r="AC243" s="42"/>
      <c r="AD243" s="42"/>
      <c r="AE243" s="42"/>
      <c r="AF243" s="42"/>
      <c r="AG243" s="42"/>
      <c r="AH243" s="42"/>
      <c r="AI243" s="7"/>
    </row>
    <row r="244" spans="1:35" s="6" customFormat="1" ht="14.25">
      <c r="A244" s="10"/>
      <c r="B244" s="11" t="s">
        <v>2282</v>
      </c>
      <c r="C244" s="12" t="s">
        <v>2059</v>
      </c>
      <c r="D244" s="15" t="s">
        <v>2282</v>
      </c>
      <c r="E244" s="15" t="s">
        <v>392</v>
      </c>
      <c r="F244" s="2" t="s">
        <v>384</v>
      </c>
      <c r="G244" s="2" t="s">
        <v>393</v>
      </c>
      <c r="H244" s="15" t="s">
        <v>3162</v>
      </c>
      <c r="I244" s="3">
        <v>1520.98</v>
      </c>
      <c r="J244" s="3">
        <f t="shared" si="22"/>
        <v>1385.8760683760684</v>
      </c>
      <c r="K244" s="3">
        <v>369.37</v>
      </c>
      <c r="L244" s="3">
        <f t="shared" si="23"/>
        <v>315.70085470085473</v>
      </c>
      <c r="M244" s="3">
        <v>51.1</v>
      </c>
      <c r="N244" s="3">
        <f t="shared" si="24"/>
        <v>43.675213675213676</v>
      </c>
      <c r="O244" s="3">
        <v>241.72</v>
      </c>
      <c r="P244" s="3"/>
      <c r="Q244" s="3">
        <f t="shared" si="25"/>
        <v>0</v>
      </c>
      <c r="R244" s="3">
        <f t="shared" si="26"/>
        <v>205</v>
      </c>
      <c r="S244" s="3">
        <f t="shared" si="28"/>
        <v>518.04999999999995</v>
      </c>
      <c r="T244" s="3">
        <f t="shared" si="27"/>
        <v>444.04</v>
      </c>
      <c r="U244" s="3">
        <v>135.74</v>
      </c>
      <c r="V244" s="3">
        <v>2.5</v>
      </c>
      <c r="W244" s="3"/>
      <c r="X244" s="42"/>
      <c r="Y244" s="42">
        <v>57.37</v>
      </c>
      <c r="Z244" s="42">
        <v>57.37</v>
      </c>
      <c r="AA244" s="42"/>
      <c r="AB244" s="42"/>
      <c r="AC244" s="42"/>
      <c r="AD244" s="42"/>
      <c r="AE244" s="42"/>
      <c r="AF244" s="42"/>
      <c r="AG244" s="42"/>
      <c r="AH244" s="42"/>
      <c r="AI244" s="7"/>
    </row>
    <row r="245" spans="1:35" s="6" customFormat="1" ht="14.25">
      <c r="A245" s="10"/>
      <c r="B245" s="11" t="s">
        <v>2283</v>
      </c>
      <c r="C245" s="12" t="s">
        <v>2059</v>
      </c>
      <c r="D245" s="15" t="s">
        <v>2283</v>
      </c>
      <c r="E245" s="15" t="s">
        <v>394</v>
      </c>
      <c r="F245" s="2" t="s">
        <v>384</v>
      </c>
      <c r="G245" s="2" t="s">
        <v>395</v>
      </c>
      <c r="H245" s="15" t="s">
        <v>3162</v>
      </c>
      <c r="I245" s="3">
        <v>1635.52</v>
      </c>
      <c r="J245" s="3">
        <f t="shared" si="22"/>
        <v>1490.3032478632479</v>
      </c>
      <c r="K245" s="3">
        <v>391.45</v>
      </c>
      <c r="L245" s="3">
        <f t="shared" si="23"/>
        <v>334.5726495726496</v>
      </c>
      <c r="M245" s="3">
        <v>54.16</v>
      </c>
      <c r="N245" s="3">
        <f t="shared" si="24"/>
        <v>46.29059829059829</v>
      </c>
      <c r="O245" s="3">
        <v>256.17</v>
      </c>
      <c r="P245" s="3"/>
      <c r="Q245" s="3">
        <f t="shared" si="25"/>
        <v>0</v>
      </c>
      <c r="R245" s="3">
        <f t="shared" si="26"/>
        <v>205</v>
      </c>
      <c r="S245" s="3">
        <f t="shared" si="28"/>
        <v>563.29</v>
      </c>
      <c r="T245" s="3">
        <f t="shared" si="27"/>
        <v>482.82</v>
      </c>
      <c r="U245" s="3">
        <v>165.45</v>
      </c>
      <c r="V245" s="3">
        <v>2.5</v>
      </c>
      <c r="W245" s="3"/>
      <c r="X245" s="42"/>
      <c r="Y245" s="42">
        <v>62.38</v>
      </c>
      <c r="Z245" s="42">
        <v>62.38</v>
      </c>
      <c r="AA245" s="42"/>
      <c r="AB245" s="42"/>
      <c r="AC245" s="42"/>
      <c r="AD245" s="42"/>
      <c r="AE245" s="42"/>
      <c r="AF245" s="42"/>
      <c r="AG245" s="42"/>
      <c r="AH245" s="42"/>
      <c r="AI245" s="7"/>
    </row>
    <row r="246" spans="1:35" s="6" customFormat="1" ht="14.25">
      <c r="A246" s="10"/>
      <c r="B246" s="11" t="s">
        <v>2284</v>
      </c>
      <c r="C246" s="12" t="s">
        <v>2059</v>
      </c>
      <c r="D246" s="15" t="s">
        <v>2284</v>
      </c>
      <c r="E246" s="15" t="s">
        <v>396</v>
      </c>
      <c r="F246" s="2" t="s">
        <v>384</v>
      </c>
      <c r="G246" s="2" t="s">
        <v>397</v>
      </c>
      <c r="H246" s="15" t="s">
        <v>3162</v>
      </c>
      <c r="I246" s="3">
        <v>1784.97</v>
      </c>
      <c r="J246" s="3">
        <f t="shared" si="22"/>
        <v>1625.3823931623933</v>
      </c>
      <c r="K246" s="3">
        <v>421.56</v>
      </c>
      <c r="L246" s="3">
        <f t="shared" si="23"/>
        <v>360.30769230769232</v>
      </c>
      <c r="M246" s="3">
        <v>58.33</v>
      </c>
      <c r="N246" s="3">
        <f t="shared" si="24"/>
        <v>49.854700854700859</v>
      </c>
      <c r="O246" s="3">
        <v>275.88</v>
      </c>
      <c r="P246" s="3"/>
      <c r="Q246" s="3">
        <f t="shared" si="25"/>
        <v>0</v>
      </c>
      <c r="R246" s="3">
        <f t="shared" si="26"/>
        <v>205</v>
      </c>
      <c r="S246" s="3">
        <f t="shared" si="28"/>
        <v>629.03</v>
      </c>
      <c r="T246" s="3">
        <f t="shared" si="27"/>
        <v>539.16999999999996</v>
      </c>
      <c r="U246" s="3">
        <v>195.17</v>
      </c>
      <c r="V246" s="3">
        <v>2.5</v>
      </c>
      <c r="W246" s="3"/>
      <c r="X246" s="42"/>
      <c r="Y246" s="42">
        <v>69.66</v>
      </c>
      <c r="Z246" s="42">
        <v>69.66</v>
      </c>
      <c r="AA246" s="42"/>
      <c r="AB246" s="42"/>
      <c r="AC246" s="42"/>
      <c r="AD246" s="42"/>
      <c r="AE246" s="42"/>
      <c r="AF246" s="42"/>
      <c r="AG246" s="42"/>
      <c r="AH246" s="42"/>
      <c r="AI246" s="7"/>
    </row>
    <row r="247" spans="1:35" s="6" customFormat="1" ht="14.25">
      <c r="A247" s="10"/>
      <c r="B247" s="11" t="s">
        <v>2285</v>
      </c>
      <c r="C247" s="12" t="s">
        <v>2059</v>
      </c>
      <c r="D247" s="15" t="s">
        <v>2285</v>
      </c>
      <c r="E247" s="15" t="s">
        <v>398</v>
      </c>
      <c r="F247" s="2" t="s">
        <v>384</v>
      </c>
      <c r="G247" s="2" t="s">
        <v>399</v>
      </c>
      <c r="H247" s="15" t="s">
        <v>3162</v>
      </c>
      <c r="I247" s="3">
        <v>2226.75</v>
      </c>
      <c r="J247" s="3">
        <f t="shared" si="22"/>
        <v>2007.6211965811963</v>
      </c>
      <c r="K247" s="3">
        <v>694.23</v>
      </c>
      <c r="L247" s="3">
        <f t="shared" si="23"/>
        <v>593.35897435897436</v>
      </c>
      <c r="M247" s="3">
        <v>63.44</v>
      </c>
      <c r="N247" s="3">
        <f t="shared" si="24"/>
        <v>54.222222222222221</v>
      </c>
      <c r="O247" s="3">
        <v>300.07</v>
      </c>
      <c r="P247" s="3"/>
      <c r="Q247" s="3">
        <f t="shared" si="25"/>
        <v>0</v>
      </c>
      <c r="R247" s="3">
        <f t="shared" si="26"/>
        <v>205</v>
      </c>
      <c r="S247" s="3">
        <f t="shared" si="28"/>
        <v>763.22</v>
      </c>
      <c r="T247" s="3">
        <f t="shared" si="27"/>
        <v>654.17999999999995</v>
      </c>
      <c r="U247" s="3">
        <v>200.79</v>
      </c>
      <c r="V247" s="3">
        <v>2.5</v>
      </c>
      <c r="W247" s="3"/>
      <c r="X247" s="42"/>
      <c r="Y247" s="42">
        <v>84.52</v>
      </c>
      <c r="Z247" s="42">
        <v>84.52</v>
      </c>
      <c r="AA247" s="42"/>
      <c r="AB247" s="42"/>
      <c r="AC247" s="42"/>
      <c r="AD247" s="42"/>
      <c r="AE247" s="42"/>
      <c r="AF247" s="42"/>
      <c r="AG247" s="42"/>
      <c r="AH247" s="42"/>
      <c r="AI247" s="7"/>
    </row>
    <row r="248" spans="1:35" s="6" customFormat="1" ht="14.25">
      <c r="A248" s="10"/>
      <c r="B248" s="11" t="s">
        <v>2286</v>
      </c>
      <c r="C248" s="12" t="s">
        <v>2059</v>
      </c>
      <c r="D248" s="15" t="s">
        <v>2286</v>
      </c>
      <c r="E248" s="15" t="s">
        <v>400</v>
      </c>
      <c r="F248" s="2" t="s">
        <v>384</v>
      </c>
      <c r="G248" s="2" t="s">
        <v>401</v>
      </c>
      <c r="H248" s="15" t="s">
        <v>3162</v>
      </c>
      <c r="I248" s="3">
        <v>2569.5700000000002</v>
      </c>
      <c r="J248" s="3">
        <f t="shared" si="22"/>
        <v>2308.9646153846156</v>
      </c>
      <c r="K248" s="3">
        <v>788.9</v>
      </c>
      <c r="L248" s="3">
        <f t="shared" si="23"/>
        <v>674.27350427350427</v>
      </c>
      <c r="M248" s="3">
        <v>64.48</v>
      </c>
      <c r="N248" s="3">
        <f t="shared" si="24"/>
        <v>55.111111111111121</v>
      </c>
      <c r="O248" s="3">
        <v>304.97000000000003</v>
      </c>
      <c r="P248" s="3"/>
      <c r="Q248" s="3">
        <f t="shared" si="25"/>
        <v>0</v>
      </c>
      <c r="R248" s="3">
        <f t="shared" si="26"/>
        <v>205</v>
      </c>
      <c r="S248" s="3">
        <f t="shared" si="28"/>
        <v>956.28</v>
      </c>
      <c r="T248" s="3">
        <f t="shared" si="27"/>
        <v>819.67</v>
      </c>
      <c r="U248" s="3">
        <v>249.94</v>
      </c>
      <c r="V248" s="3">
        <v>2.5</v>
      </c>
      <c r="W248" s="3"/>
      <c r="X248" s="42"/>
      <c r="Y248" s="42">
        <v>105.9</v>
      </c>
      <c r="Z248" s="42">
        <v>105.9</v>
      </c>
      <c r="AA248" s="42"/>
      <c r="AB248" s="42"/>
      <c r="AC248" s="42"/>
      <c r="AD248" s="42"/>
      <c r="AE248" s="42"/>
      <c r="AF248" s="42"/>
      <c r="AG248" s="42"/>
      <c r="AH248" s="42"/>
      <c r="AI248" s="7"/>
    </row>
    <row r="249" spans="1:35" s="6" customFormat="1" ht="14.25">
      <c r="A249" s="10"/>
      <c r="B249" s="11" t="s">
        <v>2287</v>
      </c>
      <c r="C249" s="12" t="s">
        <v>2059</v>
      </c>
      <c r="D249" s="15" t="s">
        <v>2287</v>
      </c>
      <c r="E249" s="15" t="s">
        <v>402</v>
      </c>
      <c r="F249" s="2" t="s">
        <v>384</v>
      </c>
      <c r="G249" s="2" t="s">
        <v>403</v>
      </c>
      <c r="H249" s="15" t="s">
        <v>3162</v>
      </c>
      <c r="I249" s="3">
        <v>3662.08</v>
      </c>
      <c r="J249" s="3">
        <f t="shared" si="22"/>
        <v>3275.6473504273508</v>
      </c>
      <c r="K249" s="3">
        <v>1123.3900000000001</v>
      </c>
      <c r="L249" s="3">
        <f t="shared" si="23"/>
        <v>960.1623931623933</v>
      </c>
      <c r="M249" s="3">
        <v>84.55</v>
      </c>
      <c r="N249" s="3">
        <f t="shared" si="24"/>
        <v>72.26495726495726</v>
      </c>
      <c r="O249" s="3">
        <v>399.94</v>
      </c>
      <c r="P249" s="3"/>
      <c r="Q249" s="3">
        <f t="shared" si="25"/>
        <v>0</v>
      </c>
      <c r="R249" s="3">
        <f t="shared" si="26"/>
        <v>205</v>
      </c>
      <c r="S249" s="3">
        <f t="shared" si="28"/>
        <v>1476.41</v>
      </c>
      <c r="T249" s="3">
        <f t="shared" si="27"/>
        <v>1265.49</v>
      </c>
      <c r="U249" s="3">
        <v>372.79</v>
      </c>
      <c r="V249" s="3">
        <v>2.5</v>
      </c>
      <c r="W249" s="3"/>
      <c r="X249" s="42"/>
      <c r="Y249" s="42">
        <v>163.5</v>
      </c>
      <c r="Z249" s="42">
        <v>163.5</v>
      </c>
      <c r="AA249" s="42"/>
      <c r="AB249" s="42"/>
      <c r="AC249" s="42"/>
      <c r="AD249" s="42"/>
      <c r="AE249" s="42"/>
      <c r="AF249" s="42"/>
      <c r="AG249" s="42"/>
      <c r="AH249" s="42"/>
      <c r="AI249" s="7"/>
    </row>
    <row r="250" spans="1:35" s="6" customFormat="1" ht="21.75" customHeight="1">
      <c r="A250" s="10"/>
      <c r="B250" s="11" t="s">
        <v>2084</v>
      </c>
      <c r="C250" s="12" t="s">
        <v>2059</v>
      </c>
      <c r="D250" s="15" t="s">
        <v>97</v>
      </c>
      <c r="E250" s="15" t="s">
        <v>404</v>
      </c>
      <c r="F250" s="2" t="s">
        <v>405</v>
      </c>
      <c r="G250" s="2" t="s">
        <v>406</v>
      </c>
      <c r="H250" s="15" t="s">
        <v>3162</v>
      </c>
      <c r="I250" s="3">
        <v>543.38</v>
      </c>
      <c r="J250" s="3">
        <f t="shared" si="22"/>
        <v>495.32777777777778</v>
      </c>
      <c r="K250" s="3">
        <v>146.6</v>
      </c>
      <c r="L250" s="3">
        <f t="shared" si="23"/>
        <v>125.29914529914531</v>
      </c>
      <c r="M250" s="3">
        <v>48.53</v>
      </c>
      <c r="N250" s="3">
        <f t="shared" si="24"/>
        <v>41.478632478632484</v>
      </c>
      <c r="O250" s="3">
        <v>5.32</v>
      </c>
      <c r="P250" s="3"/>
      <c r="Q250" s="3">
        <f t="shared" si="25"/>
        <v>0</v>
      </c>
      <c r="R250" s="3">
        <f t="shared" si="26"/>
        <v>205</v>
      </c>
      <c r="S250" s="3">
        <f t="shared" si="28"/>
        <v>137.93</v>
      </c>
      <c r="T250" s="3">
        <f t="shared" si="27"/>
        <v>118.23</v>
      </c>
      <c r="U250" s="3">
        <v>0</v>
      </c>
      <c r="V250" s="3">
        <v>2.5</v>
      </c>
      <c r="W250" s="3"/>
      <c r="X250" s="42"/>
      <c r="Y250" s="42">
        <v>15.275</v>
      </c>
      <c r="Z250" s="42">
        <v>15.275</v>
      </c>
      <c r="AA250" s="42"/>
      <c r="AB250" s="42"/>
      <c r="AC250" s="42"/>
      <c r="AD250" s="42"/>
      <c r="AE250" s="42"/>
      <c r="AF250" s="42"/>
      <c r="AG250" s="42"/>
      <c r="AH250" s="42"/>
      <c r="AI250" s="7"/>
    </row>
    <row r="251" spans="1:35" s="6" customFormat="1" ht="14.25">
      <c r="A251" s="10"/>
      <c r="B251" s="11" t="s">
        <v>2288</v>
      </c>
      <c r="C251" s="12" t="s">
        <v>2059</v>
      </c>
      <c r="D251" s="15" t="s">
        <v>2288</v>
      </c>
      <c r="E251" s="15" t="s">
        <v>407</v>
      </c>
      <c r="F251" s="2" t="s">
        <v>408</v>
      </c>
      <c r="G251" s="2" t="s">
        <v>409</v>
      </c>
      <c r="H251" s="15" t="s">
        <v>3162</v>
      </c>
      <c r="I251" s="3">
        <v>697.91</v>
      </c>
      <c r="J251" s="3">
        <f t="shared" si="22"/>
        <v>625.81282051282062</v>
      </c>
      <c r="K251" s="3">
        <v>115.91</v>
      </c>
      <c r="L251" s="3">
        <f t="shared" si="23"/>
        <v>99.068376068376068</v>
      </c>
      <c r="M251" s="3">
        <v>9.8800000000000008</v>
      </c>
      <c r="N251" s="3">
        <f t="shared" si="24"/>
        <v>8.4444444444444464</v>
      </c>
      <c r="O251" s="3">
        <v>57.03</v>
      </c>
      <c r="P251" s="3"/>
      <c r="Q251" s="3">
        <f t="shared" si="25"/>
        <v>0</v>
      </c>
      <c r="R251" s="3">
        <f t="shared" si="26"/>
        <v>102.5</v>
      </c>
      <c r="S251" s="3">
        <f t="shared" si="28"/>
        <v>376.73</v>
      </c>
      <c r="T251" s="3">
        <f t="shared" si="27"/>
        <v>322.91000000000003</v>
      </c>
      <c r="U251" s="3">
        <v>35.86</v>
      </c>
      <c r="V251" s="3">
        <v>1.25</v>
      </c>
      <c r="W251" s="3"/>
      <c r="X251" s="42"/>
      <c r="Y251" s="42">
        <v>41.72</v>
      </c>
      <c r="Z251" s="42">
        <v>41.72</v>
      </c>
      <c r="AA251" s="42"/>
      <c r="AB251" s="42"/>
      <c r="AC251" s="42"/>
      <c r="AD251" s="42"/>
      <c r="AE251" s="42"/>
      <c r="AF251" s="42"/>
      <c r="AG251" s="42"/>
      <c r="AH251" s="42"/>
      <c r="AI251" s="7"/>
    </row>
    <row r="252" spans="1:35" s="6" customFormat="1" ht="14.25">
      <c r="A252" s="10"/>
      <c r="B252" s="11" t="s">
        <v>2289</v>
      </c>
      <c r="C252" s="12" t="s">
        <v>2059</v>
      </c>
      <c r="D252" s="15" t="s">
        <v>2289</v>
      </c>
      <c r="E252" s="15" t="s">
        <v>410</v>
      </c>
      <c r="F252" s="2" t="s">
        <v>408</v>
      </c>
      <c r="G252" s="2" t="s">
        <v>367</v>
      </c>
      <c r="H252" s="15" t="s">
        <v>3162</v>
      </c>
      <c r="I252" s="3">
        <v>921.55</v>
      </c>
      <c r="J252" s="3">
        <f t="shared" si="22"/>
        <v>837.19743589743598</v>
      </c>
      <c r="K252" s="3">
        <v>166.99</v>
      </c>
      <c r="L252" s="3">
        <f t="shared" si="23"/>
        <v>142.72649572649576</v>
      </c>
      <c r="M252" s="3">
        <v>14.24</v>
      </c>
      <c r="N252" s="3">
        <f t="shared" si="24"/>
        <v>12.170940170940172</v>
      </c>
      <c r="O252" s="3">
        <v>82.16</v>
      </c>
      <c r="P252" s="3"/>
      <c r="Q252" s="3">
        <f t="shared" si="25"/>
        <v>0</v>
      </c>
      <c r="R252" s="3">
        <f t="shared" si="26"/>
        <v>205</v>
      </c>
      <c r="S252" s="3">
        <f t="shared" si="28"/>
        <v>406.17</v>
      </c>
      <c r="T252" s="3">
        <f t="shared" si="27"/>
        <v>348.15</v>
      </c>
      <c r="U252" s="3">
        <v>46.99</v>
      </c>
      <c r="V252" s="3">
        <v>2.5</v>
      </c>
      <c r="W252" s="3"/>
      <c r="X252" s="42"/>
      <c r="Y252" s="42">
        <v>44.98</v>
      </c>
      <c r="Z252" s="42">
        <v>44.98</v>
      </c>
      <c r="AA252" s="42"/>
      <c r="AB252" s="42"/>
      <c r="AC252" s="42"/>
      <c r="AD252" s="42"/>
      <c r="AE252" s="42"/>
      <c r="AF252" s="42"/>
      <c r="AG252" s="42"/>
      <c r="AH252" s="42"/>
      <c r="AI252" s="7"/>
    </row>
    <row r="253" spans="1:35" s="6" customFormat="1" ht="14.25">
      <c r="A253" s="10"/>
      <c r="B253" s="11" t="s">
        <v>2290</v>
      </c>
      <c r="C253" s="12" t="s">
        <v>2059</v>
      </c>
      <c r="D253" s="15" t="s">
        <v>2290</v>
      </c>
      <c r="E253" s="15" t="s">
        <v>411</v>
      </c>
      <c r="F253" s="2" t="s">
        <v>408</v>
      </c>
      <c r="G253" s="2" t="s">
        <v>3433</v>
      </c>
      <c r="H253" s="15" t="s">
        <v>3162</v>
      </c>
      <c r="I253" s="3">
        <v>1045.3399999999999</v>
      </c>
      <c r="J253" s="3">
        <f t="shared" si="22"/>
        <v>946.89632478632473</v>
      </c>
      <c r="K253" s="3">
        <v>202.45</v>
      </c>
      <c r="L253" s="3">
        <f t="shared" si="23"/>
        <v>173.03418803418805</v>
      </c>
      <c r="M253" s="3">
        <v>17.260000000000002</v>
      </c>
      <c r="N253" s="3">
        <f t="shared" si="24"/>
        <v>14.752136752136755</v>
      </c>
      <c r="O253" s="3">
        <v>99.61</v>
      </c>
      <c r="P253" s="3"/>
      <c r="Q253" s="3">
        <f t="shared" si="25"/>
        <v>0</v>
      </c>
      <c r="R253" s="3">
        <f t="shared" si="26"/>
        <v>205</v>
      </c>
      <c r="S253" s="3">
        <f t="shared" si="28"/>
        <v>465.59</v>
      </c>
      <c r="T253" s="3">
        <f t="shared" si="27"/>
        <v>399.07</v>
      </c>
      <c r="U253" s="3">
        <v>55.43</v>
      </c>
      <c r="V253" s="3">
        <v>2.5</v>
      </c>
      <c r="W253" s="3"/>
      <c r="X253" s="42"/>
      <c r="Y253" s="42">
        <v>51.56</v>
      </c>
      <c r="Z253" s="42">
        <v>51.56</v>
      </c>
      <c r="AA253" s="42"/>
      <c r="AB253" s="42"/>
      <c r="AC253" s="42"/>
      <c r="AD253" s="42"/>
      <c r="AE253" s="42"/>
      <c r="AF253" s="42"/>
      <c r="AG253" s="42"/>
      <c r="AH253" s="42"/>
      <c r="AI253" s="7"/>
    </row>
    <row r="254" spans="1:35" s="6" customFormat="1" ht="14.25">
      <c r="A254" s="10"/>
      <c r="B254" s="11" t="s">
        <v>2291</v>
      </c>
      <c r="C254" s="12" t="s">
        <v>2059</v>
      </c>
      <c r="D254" s="15" t="s">
        <v>2291</v>
      </c>
      <c r="E254" s="15" t="s">
        <v>412</v>
      </c>
      <c r="F254" s="2" t="s">
        <v>413</v>
      </c>
      <c r="G254" s="2" t="s">
        <v>363</v>
      </c>
      <c r="H254" s="15" t="s">
        <v>3162</v>
      </c>
      <c r="I254" s="3">
        <v>768.04000000000008</v>
      </c>
      <c r="J254" s="3">
        <f t="shared" si="22"/>
        <v>684.34863247863257</v>
      </c>
      <c r="K254" s="3">
        <v>57.98</v>
      </c>
      <c r="L254" s="3">
        <f t="shared" si="23"/>
        <v>49.555555555555557</v>
      </c>
      <c r="M254" s="3">
        <v>12.78</v>
      </c>
      <c r="N254" s="3">
        <f t="shared" si="24"/>
        <v>10.923076923076923</v>
      </c>
      <c r="O254" s="3">
        <v>54.55</v>
      </c>
      <c r="P254" s="3"/>
      <c r="Q254" s="3">
        <f t="shared" si="25"/>
        <v>0</v>
      </c>
      <c r="R254" s="3">
        <f t="shared" si="26"/>
        <v>102.5</v>
      </c>
      <c r="S254" s="3">
        <f t="shared" si="28"/>
        <v>513.91</v>
      </c>
      <c r="T254" s="3">
        <f t="shared" si="27"/>
        <v>440.5</v>
      </c>
      <c r="U254" s="3">
        <v>26.32</v>
      </c>
      <c r="V254" s="3">
        <v>1.25</v>
      </c>
      <c r="W254" s="3">
        <v>48.3</v>
      </c>
      <c r="X254" s="42">
        <v>48.3</v>
      </c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7"/>
    </row>
    <row r="255" spans="1:35" s="6" customFormat="1" ht="14.25">
      <c r="A255" s="10"/>
      <c r="B255" s="11" t="s">
        <v>2292</v>
      </c>
      <c r="C255" s="12" t="s">
        <v>2059</v>
      </c>
      <c r="D255" s="15" t="s">
        <v>2292</v>
      </c>
      <c r="E255" s="15" t="s">
        <v>414</v>
      </c>
      <c r="F255" s="2" t="s">
        <v>413</v>
      </c>
      <c r="G255" s="2" t="s">
        <v>364</v>
      </c>
      <c r="H255" s="15" t="s">
        <v>3162</v>
      </c>
      <c r="I255" s="3">
        <v>857.75</v>
      </c>
      <c r="J255" s="3">
        <f t="shared" si="22"/>
        <v>762.71170940170941</v>
      </c>
      <c r="K255" s="3">
        <v>80.63</v>
      </c>
      <c r="L255" s="3">
        <f t="shared" si="23"/>
        <v>68.914529914529908</v>
      </c>
      <c r="M255" s="3">
        <v>13.44</v>
      </c>
      <c r="N255" s="3">
        <f t="shared" si="24"/>
        <v>11.487179487179487</v>
      </c>
      <c r="O255" s="3">
        <v>57.41</v>
      </c>
      <c r="P255" s="3"/>
      <c r="Q255" s="3">
        <f t="shared" si="25"/>
        <v>0</v>
      </c>
      <c r="R255" s="3">
        <f t="shared" si="26"/>
        <v>102.5</v>
      </c>
      <c r="S255" s="3">
        <f t="shared" si="28"/>
        <v>569.55999999999995</v>
      </c>
      <c r="T255" s="3">
        <f t="shared" si="27"/>
        <v>488.19</v>
      </c>
      <c r="U255" s="3">
        <v>34.21</v>
      </c>
      <c r="V255" s="3">
        <v>1.25</v>
      </c>
      <c r="W255" s="3">
        <v>53.53</v>
      </c>
      <c r="X255" s="42">
        <v>53.53</v>
      </c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7"/>
    </row>
    <row r="256" spans="1:35" s="6" customFormat="1" ht="14.25">
      <c r="A256" s="10"/>
      <c r="B256" s="11" t="s">
        <v>2293</v>
      </c>
      <c r="C256" s="12" t="s">
        <v>2059</v>
      </c>
      <c r="D256" s="15" t="s">
        <v>98</v>
      </c>
      <c r="E256" s="15" t="s">
        <v>415</v>
      </c>
      <c r="F256" s="2" t="s">
        <v>416</v>
      </c>
      <c r="G256" s="2" t="s">
        <v>417</v>
      </c>
      <c r="H256" s="15" t="s">
        <v>3162</v>
      </c>
      <c r="I256" s="3">
        <v>190.02999999999997</v>
      </c>
      <c r="J256" s="3">
        <f t="shared" si="22"/>
        <v>179.61443610589953</v>
      </c>
      <c r="K256" s="3">
        <v>13.23</v>
      </c>
      <c r="L256" s="3">
        <f t="shared" si="23"/>
        <v>11.307692307692308</v>
      </c>
      <c r="M256" s="3">
        <v>3.23</v>
      </c>
      <c r="N256" s="3">
        <f t="shared" si="24"/>
        <v>2.7606837606837606</v>
      </c>
      <c r="O256" s="3">
        <v>12.68</v>
      </c>
      <c r="P256" s="3">
        <v>3.94</v>
      </c>
      <c r="Q256" s="3">
        <f t="shared" si="25"/>
        <v>3.696060037523452</v>
      </c>
      <c r="R256" s="3">
        <f t="shared" si="26"/>
        <v>102.5</v>
      </c>
      <c r="S256" s="3">
        <f t="shared" si="28"/>
        <v>54.45</v>
      </c>
      <c r="T256" s="3">
        <f t="shared" si="27"/>
        <v>46.67</v>
      </c>
      <c r="U256" s="3">
        <v>0</v>
      </c>
      <c r="V256" s="3">
        <v>1.25</v>
      </c>
      <c r="W256" s="3"/>
      <c r="X256" s="42"/>
      <c r="Y256" s="42">
        <v>6.03</v>
      </c>
      <c r="Z256" s="42">
        <v>6.03</v>
      </c>
      <c r="AA256" s="42"/>
      <c r="AB256" s="42"/>
      <c r="AC256" s="42"/>
      <c r="AD256" s="42"/>
      <c r="AE256" s="42"/>
      <c r="AF256" s="42"/>
      <c r="AG256" s="42"/>
      <c r="AH256" s="42"/>
      <c r="AI256" s="7"/>
    </row>
    <row r="257" spans="1:35" s="6" customFormat="1" ht="14.25">
      <c r="A257" s="10"/>
      <c r="B257" s="11" t="s">
        <v>2294</v>
      </c>
      <c r="C257" s="12" t="s">
        <v>2059</v>
      </c>
      <c r="D257" s="15" t="s">
        <v>99</v>
      </c>
      <c r="E257" s="15" t="s">
        <v>418</v>
      </c>
      <c r="F257" s="2" t="s">
        <v>416</v>
      </c>
      <c r="G257" s="2" t="s">
        <v>419</v>
      </c>
      <c r="H257" s="15" t="s">
        <v>3162</v>
      </c>
      <c r="I257" s="3">
        <v>228.21</v>
      </c>
      <c r="J257" s="3">
        <f t="shared" si="22"/>
        <v>212.61264123410467</v>
      </c>
      <c r="K257" s="3">
        <v>15.24</v>
      </c>
      <c r="L257" s="3">
        <f t="shared" si="23"/>
        <v>13.025641025641027</v>
      </c>
      <c r="M257" s="3">
        <v>3.71</v>
      </c>
      <c r="N257" s="3">
        <f t="shared" si="24"/>
        <v>3.1709401709401712</v>
      </c>
      <c r="O257" s="3">
        <v>14.6</v>
      </c>
      <c r="P257" s="3">
        <v>3.94</v>
      </c>
      <c r="Q257" s="3">
        <f t="shared" si="25"/>
        <v>3.696060037523452</v>
      </c>
      <c r="R257" s="3">
        <f t="shared" si="26"/>
        <v>102.5</v>
      </c>
      <c r="S257" s="3">
        <f t="shared" si="28"/>
        <v>88.22</v>
      </c>
      <c r="T257" s="3">
        <f t="shared" si="27"/>
        <v>75.62</v>
      </c>
      <c r="U257" s="3">
        <v>0</v>
      </c>
      <c r="V257" s="3">
        <v>1.25</v>
      </c>
      <c r="W257" s="3"/>
      <c r="X257" s="42"/>
      <c r="Y257" s="42">
        <v>9.77</v>
      </c>
      <c r="Z257" s="42">
        <v>9.77</v>
      </c>
      <c r="AA257" s="42"/>
      <c r="AB257" s="42"/>
      <c r="AC257" s="42"/>
      <c r="AD257" s="42"/>
      <c r="AE257" s="42"/>
      <c r="AF257" s="42"/>
      <c r="AG257" s="42"/>
      <c r="AH257" s="42"/>
      <c r="AI257" s="7"/>
    </row>
    <row r="258" spans="1:35" s="6" customFormat="1" ht="14.25">
      <c r="A258" s="10"/>
      <c r="B258" s="11" t="s">
        <v>2295</v>
      </c>
      <c r="C258" s="12" t="s">
        <v>2059</v>
      </c>
      <c r="D258" s="15" t="s">
        <v>2295</v>
      </c>
      <c r="E258" s="15" t="s">
        <v>420</v>
      </c>
      <c r="F258" s="2" t="s">
        <v>421</v>
      </c>
      <c r="G258" s="2" t="s">
        <v>422</v>
      </c>
      <c r="H258" s="15" t="s">
        <v>3162</v>
      </c>
      <c r="I258" s="3">
        <v>553.94000000000005</v>
      </c>
      <c r="J258" s="3">
        <f t="shared" si="22"/>
        <v>498.34982905982906</v>
      </c>
      <c r="K258" s="3">
        <v>53.36</v>
      </c>
      <c r="L258" s="3">
        <f t="shared" si="23"/>
        <v>45.606837606837608</v>
      </c>
      <c r="M258" s="3">
        <v>8.7200000000000006</v>
      </c>
      <c r="N258" s="3">
        <f t="shared" si="24"/>
        <v>7.452991452991454</v>
      </c>
      <c r="O258" s="3">
        <v>44.37</v>
      </c>
      <c r="P258" s="3"/>
      <c r="Q258" s="3">
        <f t="shared" si="25"/>
        <v>0</v>
      </c>
      <c r="R258" s="3">
        <f t="shared" si="26"/>
        <v>102.5</v>
      </c>
      <c r="S258" s="3">
        <f t="shared" si="28"/>
        <v>326.01</v>
      </c>
      <c r="T258" s="3">
        <f t="shared" si="27"/>
        <v>279.44</v>
      </c>
      <c r="U258" s="3">
        <v>18.98</v>
      </c>
      <c r="V258" s="3">
        <v>1.25</v>
      </c>
      <c r="W258" s="3">
        <v>30.64</v>
      </c>
      <c r="X258" s="42">
        <v>30.64</v>
      </c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7"/>
    </row>
    <row r="259" spans="1:35" s="6" customFormat="1" ht="14.25">
      <c r="A259" s="10"/>
      <c r="B259" s="11" t="s">
        <v>2296</v>
      </c>
      <c r="C259" s="12" t="s">
        <v>2059</v>
      </c>
      <c r="D259" s="15" t="s">
        <v>2296</v>
      </c>
      <c r="E259" s="15" t="s">
        <v>423</v>
      </c>
      <c r="F259" s="2" t="s">
        <v>421</v>
      </c>
      <c r="G259" s="2" t="s">
        <v>424</v>
      </c>
      <c r="H259" s="15" t="s">
        <v>3162</v>
      </c>
      <c r="I259" s="3">
        <v>575.46</v>
      </c>
      <c r="J259" s="3">
        <f t="shared" si="22"/>
        <v>519.80452991452989</v>
      </c>
      <c r="K259" s="3">
        <v>71.319999999999993</v>
      </c>
      <c r="L259" s="3">
        <f t="shared" si="23"/>
        <v>60.957264957264954</v>
      </c>
      <c r="M259" s="3">
        <v>11.65</v>
      </c>
      <c r="N259" s="3">
        <f t="shared" si="24"/>
        <v>9.9572649572649574</v>
      </c>
      <c r="O259" s="3">
        <v>59.3</v>
      </c>
      <c r="P259" s="3"/>
      <c r="Q259" s="3">
        <f t="shared" si="25"/>
        <v>0</v>
      </c>
      <c r="R259" s="3">
        <f t="shared" si="26"/>
        <v>102.5</v>
      </c>
      <c r="S259" s="3">
        <f t="shared" si="28"/>
        <v>305.20999999999998</v>
      </c>
      <c r="T259" s="3">
        <f t="shared" si="27"/>
        <v>261.61</v>
      </c>
      <c r="U259" s="3">
        <v>25.48</v>
      </c>
      <c r="V259" s="3">
        <v>1.25</v>
      </c>
      <c r="W259" s="3"/>
      <c r="X259" s="42"/>
      <c r="Y259" s="42">
        <v>33.799999999999997</v>
      </c>
      <c r="Z259" s="42">
        <v>33.799999999999997</v>
      </c>
      <c r="AA259" s="42"/>
      <c r="AB259" s="42"/>
      <c r="AC259" s="42"/>
      <c r="AD259" s="42"/>
      <c r="AE259" s="42"/>
      <c r="AF259" s="42"/>
      <c r="AG259" s="42"/>
      <c r="AH259" s="42"/>
      <c r="AI259" s="7"/>
    </row>
    <row r="260" spans="1:35" s="6" customFormat="1" ht="14.25">
      <c r="A260" s="10"/>
      <c r="B260" s="11" t="s">
        <v>2297</v>
      </c>
      <c r="C260" s="12" t="s">
        <v>2059</v>
      </c>
      <c r="D260" s="15" t="s">
        <v>100</v>
      </c>
      <c r="E260" s="15" t="s">
        <v>425</v>
      </c>
      <c r="F260" s="2" t="s">
        <v>426</v>
      </c>
      <c r="G260" s="2" t="s">
        <v>427</v>
      </c>
      <c r="H260" s="15" t="s">
        <v>3162</v>
      </c>
      <c r="I260" s="3">
        <v>172.67</v>
      </c>
      <c r="J260" s="3">
        <f t="shared" si="22"/>
        <v>166.36094434021265</v>
      </c>
      <c r="K260" s="3">
        <v>15.72</v>
      </c>
      <c r="L260" s="3">
        <f t="shared" si="23"/>
        <v>13.435897435897438</v>
      </c>
      <c r="M260" s="3">
        <v>5.49</v>
      </c>
      <c r="N260" s="3">
        <f t="shared" si="24"/>
        <v>4.6923076923076925</v>
      </c>
      <c r="O260" s="3">
        <v>19.29</v>
      </c>
      <c r="P260" s="3">
        <v>13.2</v>
      </c>
      <c r="Q260" s="3">
        <f t="shared" si="25"/>
        <v>12.382739212007504</v>
      </c>
      <c r="R260" s="3">
        <f t="shared" si="26"/>
        <v>102.5</v>
      </c>
      <c r="S260" s="3">
        <f t="shared" si="28"/>
        <v>16.47</v>
      </c>
      <c r="T260" s="3">
        <f t="shared" si="27"/>
        <v>14.06</v>
      </c>
      <c r="U260" s="3">
        <v>0</v>
      </c>
      <c r="V260" s="3">
        <v>1.25</v>
      </c>
      <c r="W260" s="3"/>
      <c r="X260" s="42"/>
      <c r="Y260" s="42"/>
      <c r="Z260" s="42"/>
      <c r="AA260" s="42">
        <v>18.5</v>
      </c>
      <c r="AB260" s="42">
        <v>18.5</v>
      </c>
      <c r="AC260" s="42"/>
      <c r="AD260" s="42"/>
      <c r="AE260" s="42"/>
      <c r="AF260" s="42"/>
      <c r="AG260" s="42"/>
      <c r="AH260" s="42"/>
      <c r="AI260" s="7"/>
    </row>
    <row r="261" spans="1:35" s="6" customFormat="1" ht="14.25">
      <c r="A261" s="10"/>
      <c r="B261" s="11" t="s">
        <v>2298</v>
      </c>
      <c r="C261" s="12" t="s">
        <v>2059</v>
      </c>
      <c r="D261" s="15" t="s">
        <v>2298</v>
      </c>
      <c r="E261" s="15" t="s">
        <v>428</v>
      </c>
      <c r="F261" s="2" t="s">
        <v>426</v>
      </c>
      <c r="G261" s="2" t="s">
        <v>429</v>
      </c>
      <c r="H261" s="15" t="s">
        <v>3162</v>
      </c>
      <c r="I261" s="3">
        <v>190.01999999999998</v>
      </c>
      <c r="J261" s="3">
        <f t="shared" ref="J261:J324" si="29">L261+N261+O261+Q261+R261+T261+U261</f>
        <v>182.48196998123825</v>
      </c>
      <c r="K261" s="3">
        <v>19.78</v>
      </c>
      <c r="L261" s="3">
        <f t="shared" ref="L261:L324" si="30">K261/1.17</f>
        <v>16.905982905982906</v>
      </c>
      <c r="M261" s="3">
        <v>8.0299999999999994</v>
      </c>
      <c r="N261" s="3">
        <f t="shared" ref="N261:N324" si="31">M261/1.17</f>
        <v>6.8632478632478628</v>
      </c>
      <c r="O261" s="3">
        <v>28.19</v>
      </c>
      <c r="P261" s="3">
        <v>13.2</v>
      </c>
      <c r="Q261" s="3">
        <f t="shared" ref="Q261:Q324" si="32">P261/1.066</f>
        <v>12.382739212007504</v>
      </c>
      <c r="R261" s="3">
        <f t="shared" ref="R261:R324" si="33">IF(ROUND($V$3*V261,2)=0,"",ROUND($V$3*V261,2))</f>
        <v>102.5</v>
      </c>
      <c r="S261" s="3">
        <f t="shared" si="28"/>
        <v>18.32</v>
      </c>
      <c r="T261" s="3">
        <f t="shared" ref="T261:T324" si="34">IF(ROUND((U261*$U$3+X261*$X$3+Z261*$Z$3+AB261*$AB$3+AD261*$AD$3+AF261*$AF$3+AH261*$AH$3),2)=0,"",ROUND((U261*$U$3+X261*$X$3+Z261*$Z$3+AB261*$AB$3+AD261*$AD$3+AF261*$AF$3+AH261*$AH$3),2))</f>
        <v>15.64</v>
      </c>
      <c r="U261" s="3">
        <v>0</v>
      </c>
      <c r="V261" s="3">
        <v>1.25</v>
      </c>
      <c r="W261" s="3"/>
      <c r="X261" s="42"/>
      <c r="Y261" s="42"/>
      <c r="Z261" s="42"/>
      <c r="AA261" s="42">
        <v>20.58</v>
      </c>
      <c r="AB261" s="42">
        <v>20.58</v>
      </c>
      <c r="AC261" s="42"/>
      <c r="AD261" s="42"/>
      <c r="AE261" s="42"/>
      <c r="AF261" s="42"/>
      <c r="AG261" s="42"/>
      <c r="AH261" s="42"/>
      <c r="AI261" s="7"/>
    </row>
    <row r="262" spans="1:35" s="6" customFormat="1" ht="14.25">
      <c r="A262" s="10"/>
      <c r="B262" s="11" t="s">
        <v>2299</v>
      </c>
      <c r="C262" s="12" t="s">
        <v>2059</v>
      </c>
      <c r="D262" s="15" t="s">
        <v>2299</v>
      </c>
      <c r="E262" s="15" t="s">
        <v>430</v>
      </c>
      <c r="F262" s="2" t="s">
        <v>426</v>
      </c>
      <c r="G262" s="2" t="s">
        <v>431</v>
      </c>
      <c r="H262" s="15" t="s">
        <v>3162</v>
      </c>
      <c r="I262" s="3">
        <v>202.57999999999998</v>
      </c>
      <c r="J262" s="3">
        <f t="shared" si="29"/>
        <v>193.71838023764852</v>
      </c>
      <c r="K262" s="3">
        <v>22.6</v>
      </c>
      <c r="L262" s="3">
        <f t="shared" si="30"/>
        <v>19.316239316239319</v>
      </c>
      <c r="M262" s="3">
        <v>9.02</v>
      </c>
      <c r="N262" s="3">
        <f t="shared" si="31"/>
        <v>7.7094017094017095</v>
      </c>
      <c r="O262" s="3">
        <v>31.65</v>
      </c>
      <c r="P262" s="3">
        <v>13.2</v>
      </c>
      <c r="Q262" s="3">
        <f t="shared" si="32"/>
        <v>12.382739212007504</v>
      </c>
      <c r="R262" s="3">
        <f t="shared" si="33"/>
        <v>102.5</v>
      </c>
      <c r="S262" s="3">
        <f t="shared" si="28"/>
        <v>23.61</v>
      </c>
      <c r="T262" s="3">
        <f t="shared" si="34"/>
        <v>20.16</v>
      </c>
      <c r="U262" s="3">
        <v>0</v>
      </c>
      <c r="V262" s="3">
        <v>1.25</v>
      </c>
      <c r="W262" s="3"/>
      <c r="X262" s="42"/>
      <c r="Y262" s="42"/>
      <c r="Z262" s="42"/>
      <c r="AA262" s="42">
        <v>26.53</v>
      </c>
      <c r="AB262" s="42">
        <v>26.53</v>
      </c>
      <c r="AC262" s="42"/>
      <c r="AD262" s="42"/>
      <c r="AE262" s="42"/>
      <c r="AF262" s="42"/>
      <c r="AG262" s="42"/>
      <c r="AH262" s="42"/>
      <c r="AI262" s="7"/>
    </row>
    <row r="263" spans="1:35" s="6" customFormat="1" ht="14.25">
      <c r="A263" s="10"/>
      <c r="B263" s="11" t="s">
        <v>2300</v>
      </c>
      <c r="C263" s="12" t="s">
        <v>2059</v>
      </c>
      <c r="D263" s="15" t="s">
        <v>2300</v>
      </c>
      <c r="E263" s="15" t="s">
        <v>432</v>
      </c>
      <c r="F263" s="2" t="s">
        <v>426</v>
      </c>
      <c r="G263" s="2" t="s">
        <v>433</v>
      </c>
      <c r="H263" s="15" t="s">
        <v>3162</v>
      </c>
      <c r="I263" s="3">
        <v>215.3</v>
      </c>
      <c r="J263" s="3">
        <f t="shared" si="29"/>
        <v>204.78820929747761</v>
      </c>
      <c r="K263" s="3">
        <v>26.95</v>
      </c>
      <c r="L263" s="3">
        <f t="shared" si="30"/>
        <v>23.034188034188034</v>
      </c>
      <c r="M263" s="3">
        <v>9.42</v>
      </c>
      <c r="N263" s="3">
        <f t="shared" si="31"/>
        <v>8.0512820512820511</v>
      </c>
      <c r="O263" s="3">
        <v>33.049999999999997</v>
      </c>
      <c r="P263" s="3">
        <v>13.2</v>
      </c>
      <c r="Q263" s="3">
        <f t="shared" si="32"/>
        <v>12.382739212007504</v>
      </c>
      <c r="R263" s="3">
        <f t="shared" si="33"/>
        <v>102.5</v>
      </c>
      <c r="S263" s="3">
        <f t="shared" si="28"/>
        <v>30.18</v>
      </c>
      <c r="T263" s="3">
        <f t="shared" si="34"/>
        <v>25.77</v>
      </c>
      <c r="U263" s="3">
        <v>0</v>
      </c>
      <c r="V263" s="3">
        <v>1.25</v>
      </c>
      <c r="W263" s="3"/>
      <c r="X263" s="42"/>
      <c r="Y263" s="42"/>
      <c r="Z263" s="42"/>
      <c r="AA263" s="42">
        <v>33.909999999999997</v>
      </c>
      <c r="AB263" s="42">
        <v>33.909999999999997</v>
      </c>
      <c r="AC263" s="42"/>
      <c r="AD263" s="42"/>
      <c r="AE263" s="42"/>
      <c r="AF263" s="42"/>
      <c r="AG263" s="42"/>
      <c r="AH263" s="42"/>
      <c r="AI263" s="7"/>
    </row>
    <row r="264" spans="1:35" s="6" customFormat="1" ht="14.25">
      <c r="A264" s="10"/>
      <c r="B264" s="11" t="s">
        <v>2301</v>
      </c>
      <c r="C264" s="12" t="s">
        <v>2059</v>
      </c>
      <c r="D264" s="15" t="s">
        <v>101</v>
      </c>
      <c r="E264" s="15" t="s">
        <v>434</v>
      </c>
      <c r="F264" s="2" t="s">
        <v>435</v>
      </c>
      <c r="G264" s="2" t="s">
        <v>436</v>
      </c>
      <c r="H264" s="15" t="s">
        <v>3162</v>
      </c>
      <c r="I264" s="3">
        <v>158.34</v>
      </c>
      <c r="J264" s="3">
        <f t="shared" si="29"/>
        <v>152.81758182197206</v>
      </c>
      <c r="K264" s="3">
        <v>26.07</v>
      </c>
      <c r="L264" s="3">
        <f t="shared" si="30"/>
        <v>22.282051282051285</v>
      </c>
      <c r="M264" s="3">
        <v>7.25</v>
      </c>
      <c r="N264" s="3">
        <f t="shared" si="31"/>
        <v>6.1965811965811968</v>
      </c>
      <c r="O264" s="3">
        <v>11.52</v>
      </c>
      <c r="P264" s="3">
        <v>11</v>
      </c>
      <c r="Q264" s="3">
        <f t="shared" si="32"/>
        <v>10.318949343339586</v>
      </c>
      <c r="R264" s="3">
        <f t="shared" si="33"/>
        <v>102.5</v>
      </c>
      <c r="S264" s="3"/>
      <c r="T264" s="3">
        <v>0</v>
      </c>
      <c r="U264" s="3">
        <v>0</v>
      </c>
      <c r="V264" s="3">
        <v>1.25</v>
      </c>
      <c r="W264" s="3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7"/>
    </row>
    <row r="265" spans="1:35" s="6" customFormat="1" ht="14.25">
      <c r="A265" s="10"/>
      <c r="B265" s="11" t="s">
        <v>2302</v>
      </c>
      <c r="C265" s="12" t="s">
        <v>2059</v>
      </c>
      <c r="D265" s="15" t="s">
        <v>2302</v>
      </c>
      <c r="E265" s="15" t="s">
        <v>437</v>
      </c>
      <c r="F265" s="2" t="s">
        <v>435</v>
      </c>
      <c r="G265" s="2" t="s">
        <v>438</v>
      </c>
      <c r="H265" s="15" t="s">
        <v>3162</v>
      </c>
      <c r="I265" s="3">
        <v>198.58999999999997</v>
      </c>
      <c r="J265" s="3">
        <f t="shared" si="29"/>
        <v>189.8806191369606</v>
      </c>
      <c r="K265" s="3">
        <v>40.07</v>
      </c>
      <c r="L265" s="3">
        <f t="shared" si="30"/>
        <v>34.247863247863251</v>
      </c>
      <c r="M265" s="3">
        <v>11.14</v>
      </c>
      <c r="N265" s="3">
        <f t="shared" si="31"/>
        <v>9.5213675213675231</v>
      </c>
      <c r="O265" s="3">
        <v>24.39</v>
      </c>
      <c r="P265" s="3">
        <v>20.49</v>
      </c>
      <c r="Q265" s="3">
        <f t="shared" si="32"/>
        <v>19.22138836772983</v>
      </c>
      <c r="R265" s="3">
        <f t="shared" si="33"/>
        <v>102.5</v>
      </c>
      <c r="S265" s="3"/>
      <c r="T265" s="3">
        <v>0</v>
      </c>
      <c r="U265" s="3">
        <v>0</v>
      </c>
      <c r="V265" s="3">
        <v>1.25</v>
      </c>
      <c r="W265" s="3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7"/>
    </row>
    <row r="266" spans="1:35" s="6" customFormat="1" ht="14.25">
      <c r="A266" s="10"/>
      <c r="B266" s="11" t="s">
        <v>2303</v>
      </c>
      <c r="C266" s="12" t="s">
        <v>2059</v>
      </c>
      <c r="D266" s="15" t="s">
        <v>2303</v>
      </c>
      <c r="E266" s="15" t="s">
        <v>439</v>
      </c>
      <c r="F266" s="2" t="s">
        <v>435</v>
      </c>
      <c r="G266" s="2" t="s">
        <v>440</v>
      </c>
      <c r="H266" s="15" t="s">
        <v>3162</v>
      </c>
      <c r="I266" s="3">
        <v>218.55</v>
      </c>
      <c r="J266" s="3">
        <f t="shared" si="29"/>
        <v>207.87617469251614</v>
      </c>
      <c r="K266" s="3">
        <v>50.65</v>
      </c>
      <c r="L266" s="3">
        <f t="shared" si="30"/>
        <v>43.29059829059829</v>
      </c>
      <c r="M266" s="3">
        <v>14.08</v>
      </c>
      <c r="N266" s="3">
        <f t="shared" si="31"/>
        <v>12.034188034188036</v>
      </c>
      <c r="O266" s="3">
        <v>30.83</v>
      </c>
      <c r="P266" s="3">
        <v>20.49</v>
      </c>
      <c r="Q266" s="3">
        <f t="shared" si="32"/>
        <v>19.22138836772983</v>
      </c>
      <c r="R266" s="3">
        <f t="shared" si="33"/>
        <v>102.5</v>
      </c>
      <c r="S266" s="3"/>
      <c r="T266" s="3">
        <v>0</v>
      </c>
      <c r="U266" s="3">
        <v>0</v>
      </c>
      <c r="V266" s="3">
        <v>1.25</v>
      </c>
      <c r="W266" s="3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7"/>
    </row>
    <row r="267" spans="1:35" s="6" customFormat="1" ht="14.25">
      <c r="A267" s="10"/>
      <c r="B267" s="11" t="s">
        <v>2304</v>
      </c>
      <c r="C267" s="12" t="s">
        <v>2059</v>
      </c>
      <c r="D267" s="15" t="s">
        <v>2304</v>
      </c>
      <c r="E267" s="15" t="s">
        <v>441</v>
      </c>
      <c r="F267" s="2" t="s">
        <v>435</v>
      </c>
      <c r="G267" s="2" t="s">
        <v>442</v>
      </c>
      <c r="H267" s="15" t="s">
        <v>3162</v>
      </c>
      <c r="I267" s="3">
        <v>224.35</v>
      </c>
      <c r="J267" s="3">
        <f t="shared" si="29"/>
        <v>212.86685845319991</v>
      </c>
      <c r="K267" s="3">
        <v>56.12</v>
      </c>
      <c r="L267" s="3">
        <f t="shared" si="30"/>
        <v>47.965811965811966</v>
      </c>
      <c r="M267" s="3">
        <v>14.18</v>
      </c>
      <c r="N267" s="3">
        <f t="shared" si="31"/>
        <v>12.119658119658121</v>
      </c>
      <c r="O267" s="3">
        <v>31.06</v>
      </c>
      <c r="P267" s="3">
        <v>20.49</v>
      </c>
      <c r="Q267" s="3">
        <f t="shared" si="32"/>
        <v>19.22138836772983</v>
      </c>
      <c r="R267" s="3">
        <f t="shared" si="33"/>
        <v>102.5</v>
      </c>
      <c r="S267" s="3"/>
      <c r="T267" s="3">
        <v>0</v>
      </c>
      <c r="U267" s="3">
        <v>0</v>
      </c>
      <c r="V267" s="3">
        <v>1.25</v>
      </c>
      <c r="W267" s="3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7"/>
    </row>
    <row r="268" spans="1:35" s="6" customFormat="1" ht="14.25">
      <c r="A268" s="10"/>
      <c r="B268" s="11" t="s">
        <v>2305</v>
      </c>
      <c r="C268" s="12" t="s">
        <v>2059</v>
      </c>
      <c r="D268" s="15" t="s">
        <v>2305</v>
      </c>
      <c r="E268" s="15" t="s">
        <v>443</v>
      </c>
      <c r="F268" s="2" t="s">
        <v>435</v>
      </c>
      <c r="G268" s="2" t="s">
        <v>444</v>
      </c>
      <c r="H268" s="15" t="s">
        <v>3162</v>
      </c>
      <c r="I268" s="3">
        <v>341.24</v>
      </c>
      <c r="J268" s="3">
        <f t="shared" si="29"/>
        <v>328.57993537627686</v>
      </c>
      <c r="K268" s="3">
        <v>61.35</v>
      </c>
      <c r="L268" s="3">
        <f t="shared" si="30"/>
        <v>52.435897435897438</v>
      </c>
      <c r="M268" s="3">
        <v>17.05</v>
      </c>
      <c r="N268" s="3">
        <f t="shared" si="31"/>
        <v>14.572649572649574</v>
      </c>
      <c r="O268" s="3">
        <v>37.35</v>
      </c>
      <c r="P268" s="3">
        <v>20.49</v>
      </c>
      <c r="Q268" s="3">
        <f t="shared" si="32"/>
        <v>19.22138836772983</v>
      </c>
      <c r="R268" s="3">
        <f t="shared" si="33"/>
        <v>205</v>
      </c>
      <c r="S268" s="3"/>
      <c r="T268" s="3">
        <v>0</v>
      </c>
      <c r="U268" s="3">
        <v>0</v>
      </c>
      <c r="V268" s="3">
        <v>2.5</v>
      </c>
      <c r="W268" s="3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7"/>
    </row>
    <row r="269" spans="1:35" s="6" customFormat="1" ht="14.25">
      <c r="A269" s="10"/>
      <c r="B269" s="11" t="s">
        <v>2306</v>
      </c>
      <c r="C269" s="12" t="s">
        <v>2059</v>
      </c>
      <c r="D269" s="15" t="s">
        <v>2306</v>
      </c>
      <c r="E269" s="15" t="s">
        <v>445</v>
      </c>
      <c r="F269" s="2" t="s">
        <v>435</v>
      </c>
      <c r="G269" s="2" t="s">
        <v>446</v>
      </c>
      <c r="H269" s="15" t="s">
        <v>3162</v>
      </c>
      <c r="I269" s="3">
        <v>374.12</v>
      </c>
      <c r="J269" s="3">
        <f t="shared" si="29"/>
        <v>358.22412341046487</v>
      </c>
      <c r="K269" s="3">
        <v>78.77</v>
      </c>
      <c r="L269" s="3">
        <f t="shared" si="30"/>
        <v>67.324786324786331</v>
      </c>
      <c r="M269" s="3">
        <v>21.9</v>
      </c>
      <c r="N269" s="3">
        <f t="shared" si="31"/>
        <v>18.717948717948719</v>
      </c>
      <c r="O269" s="3">
        <v>47.96</v>
      </c>
      <c r="P269" s="3">
        <v>20.49</v>
      </c>
      <c r="Q269" s="3">
        <f t="shared" si="32"/>
        <v>19.22138836772983</v>
      </c>
      <c r="R269" s="3">
        <f t="shared" si="33"/>
        <v>205</v>
      </c>
      <c r="S269" s="3"/>
      <c r="T269" s="3">
        <v>0</v>
      </c>
      <c r="U269" s="3">
        <v>0</v>
      </c>
      <c r="V269" s="3">
        <v>2.5</v>
      </c>
      <c r="W269" s="3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7"/>
    </row>
    <row r="270" spans="1:35" s="6" customFormat="1" ht="14.25">
      <c r="A270" s="10"/>
      <c r="B270" s="11" t="s">
        <v>2307</v>
      </c>
      <c r="C270" s="12" t="s">
        <v>2059</v>
      </c>
      <c r="D270" s="15" t="s">
        <v>3149</v>
      </c>
      <c r="E270" s="15" t="s">
        <v>447</v>
      </c>
      <c r="F270" s="2" t="s">
        <v>448</v>
      </c>
      <c r="G270" s="2" t="s">
        <v>449</v>
      </c>
      <c r="H270" s="15" t="s">
        <v>3162</v>
      </c>
      <c r="I270" s="3">
        <v>1761.66</v>
      </c>
      <c r="J270" s="3">
        <f t="shared" si="29"/>
        <v>1563.7337606837607</v>
      </c>
      <c r="K270" s="3">
        <v>243.48</v>
      </c>
      <c r="L270" s="3">
        <f t="shared" si="30"/>
        <v>208.10256410256412</v>
      </c>
      <c r="M270" s="3">
        <v>31.1</v>
      </c>
      <c r="N270" s="3">
        <f t="shared" si="31"/>
        <v>26.581196581196583</v>
      </c>
      <c r="O270" s="3">
        <v>125.63</v>
      </c>
      <c r="P270" s="3"/>
      <c r="Q270" s="3">
        <f t="shared" si="32"/>
        <v>0</v>
      </c>
      <c r="R270" s="3">
        <f t="shared" si="33"/>
        <v>205</v>
      </c>
      <c r="S270" s="3">
        <f t="shared" ref="S270:S275" si="35">IF(ROUND((W270*$W$3+Y270*$Y$3+AA270*$AA$3+AC270*$AC$3+AE270*$AE$3+AG270*$AG$3),2)=0,"",ROUND((W270*$W$3+Y270*$Y$3+AA270*$AA$3+AC270*$AC$3+AE270*$AE$3+AG270*$AG$3),2))</f>
        <v>1106.18</v>
      </c>
      <c r="T270" s="3">
        <f t="shared" si="34"/>
        <v>948.15</v>
      </c>
      <c r="U270" s="3">
        <v>50.27</v>
      </c>
      <c r="V270" s="3">
        <v>2.5</v>
      </c>
      <c r="W270" s="3"/>
      <c r="X270" s="42"/>
      <c r="Y270" s="42">
        <v>122.5</v>
      </c>
      <c r="Z270" s="42">
        <v>122.5</v>
      </c>
      <c r="AA270" s="42"/>
      <c r="AB270" s="42"/>
      <c r="AC270" s="42"/>
      <c r="AD270" s="42"/>
      <c r="AE270" s="42"/>
      <c r="AF270" s="42"/>
      <c r="AG270" s="42"/>
      <c r="AH270" s="42"/>
      <c r="AI270" s="7"/>
    </row>
    <row r="271" spans="1:35" s="6" customFormat="1" ht="14.25">
      <c r="A271" s="10"/>
      <c r="B271" s="11" t="s">
        <v>2308</v>
      </c>
      <c r="C271" s="12" t="s">
        <v>2059</v>
      </c>
      <c r="D271" s="15" t="s">
        <v>2308</v>
      </c>
      <c r="E271" s="15" t="s">
        <v>450</v>
      </c>
      <c r="F271" s="2" t="s">
        <v>448</v>
      </c>
      <c r="G271" s="2" t="s">
        <v>451</v>
      </c>
      <c r="H271" s="15" t="s">
        <v>3162</v>
      </c>
      <c r="I271" s="3">
        <v>1900.5300000000002</v>
      </c>
      <c r="J271" s="3">
        <f t="shared" si="29"/>
        <v>1688.8294017094017</v>
      </c>
      <c r="K271" s="3">
        <v>328.83</v>
      </c>
      <c r="L271" s="3">
        <f t="shared" si="30"/>
        <v>281.05128205128204</v>
      </c>
      <c r="M271" s="3">
        <v>40.549999999999997</v>
      </c>
      <c r="N271" s="3">
        <f t="shared" si="31"/>
        <v>34.658119658119659</v>
      </c>
      <c r="O271" s="3">
        <v>163.84</v>
      </c>
      <c r="P271" s="3"/>
      <c r="Q271" s="3">
        <f t="shared" si="32"/>
        <v>0</v>
      </c>
      <c r="R271" s="3">
        <f t="shared" si="33"/>
        <v>205</v>
      </c>
      <c r="S271" s="3">
        <f t="shared" si="35"/>
        <v>1106.18</v>
      </c>
      <c r="T271" s="3">
        <f t="shared" si="34"/>
        <v>948.15</v>
      </c>
      <c r="U271" s="3">
        <v>56.13</v>
      </c>
      <c r="V271" s="3">
        <v>2.5</v>
      </c>
      <c r="W271" s="3"/>
      <c r="X271" s="42"/>
      <c r="Y271" s="42">
        <v>122.5</v>
      </c>
      <c r="Z271" s="42">
        <v>122.5</v>
      </c>
      <c r="AA271" s="42"/>
      <c r="AB271" s="42"/>
      <c r="AC271" s="42"/>
      <c r="AD271" s="42"/>
      <c r="AE271" s="42"/>
      <c r="AF271" s="42"/>
      <c r="AG271" s="42"/>
      <c r="AH271" s="42"/>
      <c r="AI271" s="7"/>
    </row>
    <row r="272" spans="1:35" s="6" customFormat="1" ht="14.25">
      <c r="A272" s="10"/>
      <c r="B272" s="11" t="s">
        <v>2309</v>
      </c>
      <c r="C272" s="12" t="s">
        <v>2059</v>
      </c>
      <c r="D272" s="15" t="s">
        <v>2309</v>
      </c>
      <c r="E272" s="15" t="s">
        <v>452</v>
      </c>
      <c r="F272" s="2" t="s">
        <v>448</v>
      </c>
      <c r="G272" s="2" t="s">
        <v>453</v>
      </c>
      <c r="H272" s="15" t="s">
        <v>3162</v>
      </c>
      <c r="I272" s="3">
        <v>2010.31</v>
      </c>
      <c r="J272" s="3">
        <f t="shared" si="29"/>
        <v>1789.2288888888888</v>
      </c>
      <c r="K272" s="3">
        <v>386.06</v>
      </c>
      <c r="L272" s="3">
        <f t="shared" si="30"/>
        <v>329.96581196581201</v>
      </c>
      <c r="M272" s="3">
        <v>47.88</v>
      </c>
      <c r="N272" s="3">
        <f t="shared" si="31"/>
        <v>40.923076923076927</v>
      </c>
      <c r="O272" s="3">
        <v>193.42</v>
      </c>
      <c r="P272" s="3"/>
      <c r="Q272" s="3">
        <f t="shared" si="32"/>
        <v>0</v>
      </c>
      <c r="R272" s="3">
        <f t="shared" si="33"/>
        <v>205</v>
      </c>
      <c r="S272" s="3">
        <f t="shared" si="35"/>
        <v>1106.18</v>
      </c>
      <c r="T272" s="3">
        <f t="shared" si="34"/>
        <v>948.15</v>
      </c>
      <c r="U272" s="3">
        <v>71.77</v>
      </c>
      <c r="V272" s="3">
        <v>2.5</v>
      </c>
      <c r="W272" s="3"/>
      <c r="X272" s="42"/>
      <c r="Y272" s="42">
        <v>122.5</v>
      </c>
      <c r="Z272" s="42">
        <v>122.5</v>
      </c>
      <c r="AA272" s="42"/>
      <c r="AB272" s="42"/>
      <c r="AC272" s="42"/>
      <c r="AD272" s="42"/>
      <c r="AE272" s="42"/>
      <c r="AF272" s="42"/>
      <c r="AG272" s="42"/>
      <c r="AH272" s="42"/>
      <c r="AI272" s="7"/>
    </row>
    <row r="273" spans="1:35" s="6" customFormat="1" ht="14.25">
      <c r="A273" s="10"/>
      <c r="B273" s="11" t="s">
        <v>2310</v>
      </c>
      <c r="C273" s="12" t="s">
        <v>2059</v>
      </c>
      <c r="D273" s="15" t="s">
        <v>2310</v>
      </c>
      <c r="E273" s="15" t="s">
        <v>454</v>
      </c>
      <c r="F273" s="2" t="s">
        <v>455</v>
      </c>
      <c r="G273" s="2" t="s">
        <v>456</v>
      </c>
      <c r="H273" s="15" t="s">
        <v>3162</v>
      </c>
      <c r="I273" s="3">
        <v>717.78</v>
      </c>
      <c r="J273" s="3">
        <f t="shared" si="29"/>
        <v>656.55213675213679</v>
      </c>
      <c r="K273" s="3">
        <v>87.53</v>
      </c>
      <c r="L273" s="3">
        <f t="shared" si="30"/>
        <v>74.81196581196582</v>
      </c>
      <c r="M273" s="3">
        <v>11.63</v>
      </c>
      <c r="N273" s="3">
        <f t="shared" si="31"/>
        <v>9.9401709401709422</v>
      </c>
      <c r="O273" s="3">
        <v>59.55</v>
      </c>
      <c r="P273" s="3"/>
      <c r="Q273" s="3">
        <f t="shared" si="32"/>
        <v>0</v>
      </c>
      <c r="R273" s="3">
        <f t="shared" si="33"/>
        <v>205</v>
      </c>
      <c r="S273" s="3">
        <f t="shared" si="35"/>
        <v>327.7</v>
      </c>
      <c r="T273" s="3">
        <f t="shared" si="34"/>
        <v>280.88</v>
      </c>
      <c r="U273" s="3">
        <v>26.37</v>
      </c>
      <c r="V273" s="3">
        <v>2.5</v>
      </c>
      <c r="W273" s="3"/>
      <c r="X273" s="42"/>
      <c r="Y273" s="42">
        <v>36.29</v>
      </c>
      <c r="Z273" s="42">
        <v>36.29</v>
      </c>
      <c r="AA273" s="42"/>
      <c r="AB273" s="42"/>
      <c r="AC273" s="42"/>
      <c r="AD273" s="42"/>
      <c r="AE273" s="42"/>
      <c r="AF273" s="42"/>
      <c r="AG273" s="42"/>
      <c r="AH273" s="42"/>
      <c r="AI273" s="7"/>
    </row>
    <row r="274" spans="1:35" s="6" customFormat="1" ht="14.25">
      <c r="A274" s="10"/>
      <c r="B274" s="11" t="s">
        <v>2311</v>
      </c>
      <c r="C274" s="12" t="s">
        <v>2059</v>
      </c>
      <c r="D274" s="15" t="s">
        <v>2311</v>
      </c>
      <c r="E274" s="15" t="s">
        <v>457</v>
      </c>
      <c r="F274" s="2" t="s">
        <v>455</v>
      </c>
      <c r="G274" s="2" t="s">
        <v>458</v>
      </c>
      <c r="H274" s="15" t="s">
        <v>3162</v>
      </c>
      <c r="I274" s="3">
        <v>1034.3399999999999</v>
      </c>
      <c r="J274" s="3">
        <f t="shared" si="29"/>
        <v>933.33264957264953</v>
      </c>
      <c r="K274" s="3">
        <v>226.41</v>
      </c>
      <c r="L274" s="3">
        <f t="shared" si="30"/>
        <v>193.51282051282053</v>
      </c>
      <c r="M274" s="3">
        <v>15.28</v>
      </c>
      <c r="N274" s="3">
        <f t="shared" si="31"/>
        <v>13.05982905982906</v>
      </c>
      <c r="O274" s="3">
        <v>78.22</v>
      </c>
      <c r="P274" s="3"/>
      <c r="Q274" s="3">
        <f t="shared" si="32"/>
        <v>0</v>
      </c>
      <c r="R274" s="3">
        <f t="shared" si="33"/>
        <v>205</v>
      </c>
      <c r="S274" s="3">
        <f t="shared" si="35"/>
        <v>461.25</v>
      </c>
      <c r="T274" s="3">
        <f t="shared" si="34"/>
        <v>395.36</v>
      </c>
      <c r="U274" s="3">
        <v>48.18</v>
      </c>
      <c r="V274" s="3">
        <v>2.5</v>
      </c>
      <c r="W274" s="3"/>
      <c r="X274" s="42"/>
      <c r="Y274" s="42">
        <v>51.08</v>
      </c>
      <c r="Z274" s="42">
        <v>51.08</v>
      </c>
      <c r="AA274" s="42"/>
      <c r="AB274" s="42"/>
      <c r="AC274" s="42"/>
      <c r="AD274" s="42"/>
      <c r="AE274" s="42"/>
      <c r="AF274" s="42"/>
      <c r="AG274" s="42"/>
      <c r="AH274" s="42"/>
      <c r="AI274" s="7"/>
    </row>
    <row r="275" spans="1:35" s="6" customFormat="1" ht="14.25">
      <c r="A275" s="10"/>
      <c r="B275" s="11" t="s">
        <v>2312</v>
      </c>
      <c r="C275" s="12" t="s">
        <v>2059</v>
      </c>
      <c r="D275" s="15" t="s">
        <v>102</v>
      </c>
      <c r="E275" s="15" t="s">
        <v>459</v>
      </c>
      <c r="F275" s="2" t="s">
        <v>460</v>
      </c>
      <c r="G275" s="2" t="s">
        <v>461</v>
      </c>
      <c r="H275" s="15" t="s">
        <v>3162</v>
      </c>
      <c r="I275" s="3">
        <v>246.20000000000002</v>
      </c>
      <c r="J275" s="3">
        <f t="shared" si="29"/>
        <v>227.6905982905983</v>
      </c>
      <c r="K275" s="3">
        <v>59.76</v>
      </c>
      <c r="L275" s="3">
        <f t="shared" si="30"/>
        <v>51.07692307692308</v>
      </c>
      <c r="M275" s="3">
        <v>7.27</v>
      </c>
      <c r="N275" s="3">
        <f t="shared" si="31"/>
        <v>6.2136752136752138</v>
      </c>
      <c r="O275" s="3">
        <v>15.27</v>
      </c>
      <c r="P275" s="3"/>
      <c r="Q275" s="3">
        <f t="shared" si="32"/>
        <v>0</v>
      </c>
      <c r="R275" s="3">
        <f t="shared" si="33"/>
        <v>102.5</v>
      </c>
      <c r="S275" s="3">
        <f t="shared" si="35"/>
        <v>61.4</v>
      </c>
      <c r="T275" s="3">
        <f t="shared" si="34"/>
        <v>52.63</v>
      </c>
      <c r="U275" s="3">
        <v>0</v>
      </c>
      <c r="V275" s="3">
        <v>1.25</v>
      </c>
      <c r="W275" s="3"/>
      <c r="X275" s="42"/>
      <c r="Y275" s="42">
        <v>6.8</v>
      </c>
      <c r="Z275" s="42">
        <v>6.8</v>
      </c>
      <c r="AA275" s="42"/>
      <c r="AB275" s="42"/>
      <c r="AC275" s="42"/>
      <c r="AD275" s="42"/>
      <c r="AE275" s="42"/>
      <c r="AF275" s="42"/>
      <c r="AG275" s="42"/>
      <c r="AH275" s="42"/>
      <c r="AI275" s="7"/>
    </row>
    <row r="276" spans="1:35" s="6" customFormat="1" ht="14.25">
      <c r="A276" s="10"/>
      <c r="B276" s="11" t="s">
        <v>2313</v>
      </c>
      <c r="C276" s="12" t="s">
        <v>2059</v>
      </c>
      <c r="D276" s="15" t="s">
        <v>103</v>
      </c>
      <c r="E276" s="15" t="s">
        <v>462</v>
      </c>
      <c r="F276" s="2" t="s">
        <v>463</v>
      </c>
      <c r="G276" s="2" t="s">
        <v>3590</v>
      </c>
      <c r="H276" s="15" t="s">
        <v>3162</v>
      </c>
      <c r="I276" s="3">
        <v>13.77</v>
      </c>
      <c r="J276" s="3">
        <f t="shared" si="29"/>
        <v>12.34897435897436</v>
      </c>
      <c r="K276" s="3">
        <v>7.88</v>
      </c>
      <c r="L276" s="3">
        <f t="shared" si="30"/>
        <v>6.7350427350427351</v>
      </c>
      <c r="M276" s="3">
        <v>1.9</v>
      </c>
      <c r="N276" s="3">
        <f t="shared" si="31"/>
        <v>1.6239316239316239</v>
      </c>
      <c r="O276" s="3">
        <v>3.99</v>
      </c>
      <c r="P276" s="3"/>
      <c r="Q276" s="3">
        <f t="shared" si="32"/>
        <v>0</v>
      </c>
      <c r="R276" s="3">
        <v>0</v>
      </c>
      <c r="S276" s="3"/>
      <c r="T276" s="3">
        <v>0</v>
      </c>
      <c r="U276" s="3">
        <v>0</v>
      </c>
      <c r="V276" s="3"/>
      <c r="W276" s="3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7"/>
    </row>
    <row r="277" spans="1:35" s="6" customFormat="1" ht="14.25">
      <c r="A277" s="10"/>
      <c r="B277" s="11" t="s">
        <v>2314</v>
      </c>
      <c r="C277" s="12" t="s">
        <v>2059</v>
      </c>
      <c r="D277" s="15" t="s">
        <v>104</v>
      </c>
      <c r="E277" s="15" t="s">
        <v>464</v>
      </c>
      <c r="F277" s="2" t="s">
        <v>463</v>
      </c>
      <c r="G277" s="2" t="s">
        <v>3431</v>
      </c>
      <c r="H277" s="15" t="s">
        <v>3162</v>
      </c>
      <c r="I277" s="3">
        <v>42.78</v>
      </c>
      <c r="J277" s="3">
        <f t="shared" si="29"/>
        <v>37.337094017094017</v>
      </c>
      <c r="K277" s="3">
        <v>34.93</v>
      </c>
      <c r="L277" s="3">
        <f t="shared" si="30"/>
        <v>29.854700854700855</v>
      </c>
      <c r="M277" s="3">
        <v>2.5299999999999998</v>
      </c>
      <c r="N277" s="3">
        <f t="shared" si="31"/>
        <v>2.1623931623931623</v>
      </c>
      <c r="O277" s="3">
        <v>5.32</v>
      </c>
      <c r="P277" s="3"/>
      <c r="Q277" s="3">
        <f t="shared" si="32"/>
        <v>0</v>
      </c>
      <c r="R277" s="3">
        <v>0</v>
      </c>
      <c r="S277" s="3"/>
      <c r="T277" s="3">
        <v>0</v>
      </c>
      <c r="U277" s="3">
        <v>0</v>
      </c>
      <c r="V277" s="3"/>
      <c r="W277" s="3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7"/>
    </row>
    <row r="278" spans="1:35" s="6" customFormat="1" ht="14.25">
      <c r="A278" s="10"/>
      <c r="B278" s="11" t="s">
        <v>2315</v>
      </c>
      <c r="C278" s="12" t="s">
        <v>2059</v>
      </c>
      <c r="D278" s="15" t="s">
        <v>105</v>
      </c>
      <c r="E278" s="15" t="s">
        <v>465</v>
      </c>
      <c r="F278" s="2" t="s">
        <v>466</v>
      </c>
      <c r="G278" s="2" t="s">
        <v>467</v>
      </c>
      <c r="H278" s="15" t="s">
        <v>3162</v>
      </c>
      <c r="I278" s="3">
        <v>634.72</v>
      </c>
      <c r="J278" s="3">
        <f t="shared" si="29"/>
        <v>579.68564102564096</v>
      </c>
      <c r="K278" s="3">
        <v>131.18</v>
      </c>
      <c r="L278" s="3">
        <f t="shared" si="30"/>
        <v>112.11965811965813</v>
      </c>
      <c r="M278" s="3">
        <v>25.63</v>
      </c>
      <c r="N278" s="3">
        <f t="shared" si="31"/>
        <v>21.905982905982906</v>
      </c>
      <c r="O278" s="3">
        <v>47.16</v>
      </c>
      <c r="P278" s="3"/>
      <c r="Q278" s="3">
        <f t="shared" si="32"/>
        <v>0</v>
      </c>
      <c r="R278" s="3">
        <f t="shared" si="33"/>
        <v>205</v>
      </c>
      <c r="S278" s="3">
        <f t="shared" ref="S278:S341" si="36">IF(ROUND((W278*$W$3+Y278*$Y$3+AA278*$AA$3+AC278*$AC$3+AE278*$AE$3+AG278*$AG$3),2)=0,"",ROUND((W278*$W$3+Y278*$Y$3+AA278*$AA$3+AC278*$AC$3+AE278*$AE$3+AG278*$AG$3),2))</f>
        <v>225.75</v>
      </c>
      <c r="T278" s="3">
        <f t="shared" si="34"/>
        <v>193.5</v>
      </c>
      <c r="U278" s="3">
        <v>0</v>
      </c>
      <c r="V278" s="3">
        <v>2.5</v>
      </c>
      <c r="W278" s="3"/>
      <c r="X278" s="42"/>
      <c r="Y278" s="42">
        <v>25</v>
      </c>
      <c r="Z278" s="42">
        <v>25</v>
      </c>
      <c r="AA278" s="42"/>
      <c r="AB278" s="42"/>
      <c r="AC278" s="42"/>
      <c r="AD278" s="42"/>
      <c r="AE278" s="42"/>
      <c r="AF278" s="42"/>
      <c r="AG278" s="42"/>
      <c r="AH278" s="42"/>
      <c r="AI278" s="7"/>
    </row>
    <row r="279" spans="1:35" s="6" customFormat="1" ht="14.25">
      <c r="A279" s="10"/>
      <c r="B279" s="11" t="s">
        <v>2316</v>
      </c>
      <c r="C279" s="12" t="s">
        <v>2059</v>
      </c>
      <c r="D279" s="15" t="s">
        <v>2316</v>
      </c>
      <c r="E279" s="15" t="s">
        <v>3108</v>
      </c>
      <c r="F279" s="2" t="s">
        <v>466</v>
      </c>
      <c r="G279" s="2" t="s">
        <v>468</v>
      </c>
      <c r="H279" s="15" t="s">
        <v>3162</v>
      </c>
      <c r="I279" s="3">
        <v>793.31</v>
      </c>
      <c r="J279" s="3">
        <f t="shared" si="29"/>
        <v>718.52367521367523</v>
      </c>
      <c r="K279" s="3">
        <v>191.07</v>
      </c>
      <c r="L279" s="3">
        <f t="shared" si="30"/>
        <v>163.30769230769232</v>
      </c>
      <c r="M279" s="3">
        <v>37.33</v>
      </c>
      <c r="N279" s="3">
        <f t="shared" si="31"/>
        <v>31.905982905982906</v>
      </c>
      <c r="O279" s="3">
        <v>68.69</v>
      </c>
      <c r="P279" s="3"/>
      <c r="Q279" s="3">
        <f t="shared" si="32"/>
        <v>0</v>
      </c>
      <c r="R279" s="3">
        <f t="shared" si="33"/>
        <v>205</v>
      </c>
      <c r="S279" s="3">
        <f t="shared" si="36"/>
        <v>291.22000000000003</v>
      </c>
      <c r="T279" s="3">
        <f t="shared" si="34"/>
        <v>249.62</v>
      </c>
      <c r="U279" s="3">
        <v>0</v>
      </c>
      <c r="V279" s="3">
        <v>2.5</v>
      </c>
      <c r="W279" s="3"/>
      <c r="X279" s="42"/>
      <c r="Y279" s="42">
        <v>32.25</v>
      </c>
      <c r="Z279" s="42">
        <v>32.25</v>
      </c>
      <c r="AA279" s="42"/>
      <c r="AB279" s="42"/>
      <c r="AC279" s="42"/>
      <c r="AD279" s="42"/>
      <c r="AE279" s="42"/>
      <c r="AF279" s="42"/>
      <c r="AG279" s="42"/>
      <c r="AH279" s="42"/>
      <c r="AI279" s="7"/>
    </row>
    <row r="280" spans="1:35" s="6" customFormat="1" ht="14.25">
      <c r="A280" s="10"/>
      <c r="B280" s="11" t="s">
        <v>2317</v>
      </c>
      <c r="C280" s="12" t="s">
        <v>2059</v>
      </c>
      <c r="D280" s="15" t="s">
        <v>2317</v>
      </c>
      <c r="E280" s="15" t="s">
        <v>469</v>
      </c>
      <c r="F280" s="2" t="s">
        <v>466</v>
      </c>
      <c r="G280" s="2" t="s">
        <v>470</v>
      </c>
      <c r="H280" s="15" t="s">
        <v>3162</v>
      </c>
      <c r="I280" s="3">
        <v>845.43000000000006</v>
      </c>
      <c r="J280" s="3">
        <f t="shared" si="29"/>
        <v>763.47273504273505</v>
      </c>
      <c r="K280" s="3">
        <v>196.77</v>
      </c>
      <c r="L280" s="3">
        <f t="shared" si="30"/>
        <v>168.17948717948721</v>
      </c>
      <c r="M280" s="3">
        <v>38.450000000000003</v>
      </c>
      <c r="N280" s="3">
        <f t="shared" si="31"/>
        <v>32.863247863247871</v>
      </c>
      <c r="O280" s="3">
        <v>70.739999999999995</v>
      </c>
      <c r="P280" s="3"/>
      <c r="Q280" s="3">
        <f t="shared" si="32"/>
        <v>0</v>
      </c>
      <c r="R280" s="3">
        <f t="shared" si="33"/>
        <v>205</v>
      </c>
      <c r="S280" s="3">
        <f t="shared" si="36"/>
        <v>334.47</v>
      </c>
      <c r="T280" s="3">
        <f t="shared" si="34"/>
        <v>286.69</v>
      </c>
      <c r="U280" s="3">
        <v>0</v>
      </c>
      <c r="V280" s="3">
        <v>2.5</v>
      </c>
      <c r="W280" s="3"/>
      <c r="X280" s="42"/>
      <c r="Y280" s="42">
        <v>37.04</v>
      </c>
      <c r="Z280" s="42">
        <v>37.04</v>
      </c>
      <c r="AA280" s="42"/>
      <c r="AB280" s="42"/>
      <c r="AC280" s="42"/>
      <c r="AD280" s="42"/>
      <c r="AE280" s="42"/>
      <c r="AF280" s="42"/>
      <c r="AG280" s="42"/>
      <c r="AH280" s="42"/>
      <c r="AI280" s="7"/>
    </row>
    <row r="281" spans="1:35" s="6" customFormat="1" ht="14.25">
      <c r="A281" s="10"/>
      <c r="B281" s="11" t="s">
        <v>2318</v>
      </c>
      <c r="C281" s="12" t="s">
        <v>2059</v>
      </c>
      <c r="D281" s="15" t="s">
        <v>2318</v>
      </c>
      <c r="E281" s="15" t="s">
        <v>471</v>
      </c>
      <c r="F281" s="2" t="s">
        <v>466</v>
      </c>
      <c r="G281" s="2" t="s">
        <v>472</v>
      </c>
      <c r="H281" s="15" t="s">
        <v>3162</v>
      </c>
      <c r="I281" s="3">
        <v>904.68</v>
      </c>
      <c r="J281" s="3">
        <f t="shared" si="29"/>
        <v>814.49418803418803</v>
      </c>
      <c r="K281" s="3">
        <v>201.66</v>
      </c>
      <c r="L281" s="3">
        <f t="shared" si="30"/>
        <v>172.35897435897436</v>
      </c>
      <c r="M281" s="3">
        <v>39.4</v>
      </c>
      <c r="N281" s="3">
        <f t="shared" si="31"/>
        <v>33.675213675213676</v>
      </c>
      <c r="O281" s="3">
        <v>72.5</v>
      </c>
      <c r="P281" s="3"/>
      <c r="Q281" s="3">
        <f t="shared" si="32"/>
        <v>0</v>
      </c>
      <c r="R281" s="3">
        <f t="shared" si="33"/>
        <v>205</v>
      </c>
      <c r="S281" s="3">
        <f t="shared" si="36"/>
        <v>386.12</v>
      </c>
      <c r="T281" s="3">
        <f t="shared" si="34"/>
        <v>330.96</v>
      </c>
      <c r="U281" s="3">
        <v>0</v>
      </c>
      <c r="V281" s="3">
        <v>2.5</v>
      </c>
      <c r="W281" s="3"/>
      <c r="X281" s="42"/>
      <c r="Y281" s="42">
        <v>42.76</v>
      </c>
      <c r="Z281" s="42">
        <v>42.76</v>
      </c>
      <c r="AA281" s="42"/>
      <c r="AB281" s="42"/>
      <c r="AC281" s="42"/>
      <c r="AD281" s="42"/>
      <c r="AE281" s="42"/>
      <c r="AF281" s="42"/>
      <c r="AG281" s="42"/>
      <c r="AH281" s="42"/>
      <c r="AI281" s="7"/>
    </row>
    <row r="282" spans="1:35" s="6" customFormat="1" ht="14.25">
      <c r="A282" s="10"/>
      <c r="B282" s="11" t="s">
        <v>2319</v>
      </c>
      <c r="C282" s="12" t="s">
        <v>2059</v>
      </c>
      <c r="D282" s="15" t="s">
        <v>2319</v>
      </c>
      <c r="E282" s="15" t="s">
        <v>3109</v>
      </c>
      <c r="F282" s="2" t="s">
        <v>466</v>
      </c>
      <c r="G282" s="2" t="s">
        <v>473</v>
      </c>
      <c r="H282" s="15" t="s">
        <v>3162</v>
      </c>
      <c r="I282" s="3">
        <v>1105.8399999999999</v>
      </c>
      <c r="J282" s="3">
        <f t="shared" si="29"/>
        <v>990.37034188034193</v>
      </c>
      <c r="K282" s="3">
        <v>272.95999999999998</v>
      </c>
      <c r="L282" s="3">
        <f t="shared" si="30"/>
        <v>233.29914529914529</v>
      </c>
      <c r="M282" s="3">
        <v>53.33</v>
      </c>
      <c r="N282" s="3">
        <f t="shared" si="31"/>
        <v>45.581196581196579</v>
      </c>
      <c r="O282" s="3">
        <v>98.13</v>
      </c>
      <c r="P282" s="3"/>
      <c r="Q282" s="3">
        <f t="shared" si="32"/>
        <v>0</v>
      </c>
      <c r="R282" s="3">
        <f t="shared" si="33"/>
        <v>205</v>
      </c>
      <c r="S282" s="3">
        <f t="shared" si="36"/>
        <v>476.42</v>
      </c>
      <c r="T282" s="3">
        <f t="shared" si="34"/>
        <v>408.36</v>
      </c>
      <c r="U282" s="3">
        <v>0</v>
      </c>
      <c r="V282" s="3">
        <v>2.5</v>
      </c>
      <c r="W282" s="3"/>
      <c r="X282" s="42"/>
      <c r="Y282" s="42">
        <v>52.76</v>
      </c>
      <c r="Z282" s="42">
        <v>52.76</v>
      </c>
      <c r="AA282" s="42"/>
      <c r="AB282" s="42"/>
      <c r="AC282" s="42"/>
      <c r="AD282" s="42"/>
      <c r="AE282" s="42"/>
      <c r="AF282" s="42"/>
      <c r="AG282" s="42"/>
      <c r="AH282" s="42"/>
      <c r="AI282" s="7"/>
    </row>
    <row r="283" spans="1:35" s="6" customFormat="1" ht="14.25">
      <c r="A283" s="10"/>
      <c r="B283" s="11" t="s">
        <v>2320</v>
      </c>
      <c r="C283" s="12" t="s">
        <v>2059</v>
      </c>
      <c r="D283" s="15" t="s">
        <v>2320</v>
      </c>
      <c r="E283" s="15" t="s">
        <v>474</v>
      </c>
      <c r="F283" s="2" t="s">
        <v>466</v>
      </c>
      <c r="G283" s="2" t="s">
        <v>475</v>
      </c>
      <c r="H283" s="15" t="s">
        <v>3162</v>
      </c>
      <c r="I283" s="3">
        <v>1488.25</v>
      </c>
      <c r="J283" s="3">
        <f t="shared" si="29"/>
        <v>1327.0280341880343</v>
      </c>
      <c r="K283" s="3">
        <v>456.29</v>
      </c>
      <c r="L283" s="3">
        <f t="shared" si="30"/>
        <v>389.99145299145306</v>
      </c>
      <c r="M283" s="3">
        <v>89.15</v>
      </c>
      <c r="N283" s="3">
        <f t="shared" si="31"/>
        <v>76.196581196581207</v>
      </c>
      <c r="O283" s="3">
        <v>164.04</v>
      </c>
      <c r="P283" s="3"/>
      <c r="Q283" s="3">
        <f t="shared" si="32"/>
        <v>0</v>
      </c>
      <c r="R283" s="3">
        <f t="shared" si="33"/>
        <v>205</v>
      </c>
      <c r="S283" s="3">
        <f t="shared" si="36"/>
        <v>573.77</v>
      </c>
      <c r="T283" s="3">
        <f t="shared" si="34"/>
        <v>491.8</v>
      </c>
      <c r="U283" s="3">
        <v>0</v>
      </c>
      <c r="V283" s="3">
        <v>2.5</v>
      </c>
      <c r="W283" s="3"/>
      <c r="X283" s="42"/>
      <c r="Y283" s="42">
        <v>63.54</v>
      </c>
      <c r="Z283" s="42">
        <v>63.54</v>
      </c>
      <c r="AA283" s="42"/>
      <c r="AB283" s="42"/>
      <c r="AC283" s="42"/>
      <c r="AD283" s="42"/>
      <c r="AE283" s="42"/>
      <c r="AF283" s="42"/>
      <c r="AG283" s="42"/>
      <c r="AH283" s="42"/>
      <c r="AI283" s="7"/>
    </row>
    <row r="284" spans="1:35" s="6" customFormat="1" ht="14.25">
      <c r="A284" s="10"/>
      <c r="B284" s="11" t="s">
        <v>2321</v>
      </c>
      <c r="C284" s="12" t="s">
        <v>2059</v>
      </c>
      <c r="D284" s="15" t="s">
        <v>2321</v>
      </c>
      <c r="E284" s="15" t="s">
        <v>3110</v>
      </c>
      <c r="F284" s="2" t="s">
        <v>466</v>
      </c>
      <c r="G284" s="2" t="s">
        <v>476</v>
      </c>
      <c r="H284" s="15" t="s">
        <v>3162</v>
      </c>
      <c r="I284" s="3">
        <v>1755.71</v>
      </c>
      <c r="J284" s="3">
        <f t="shared" si="29"/>
        <v>1557.7038461538464</v>
      </c>
      <c r="K284" s="3">
        <v>485.62</v>
      </c>
      <c r="L284" s="3">
        <f t="shared" si="30"/>
        <v>415.0598290598291</v>
      </c>
      <c r="M284" s="3">
        <v>94.88</v>
      </c>
      <c r="N284" s="3">
        <f t="shared" si="31"/>
        <v>81.09401709401709</v>
      </c>
      <c r="O284" s="3">
        <v>174.58</v>
      </c>
      <c r="P284" s="3"/>
      <c r="Q284" s="3">
        <f t="shared" si="32"/>
        <v>0</v>
      </c>
      <c r="R284" s="3">
        <f t="shared" si="33"/>
        <v>205</v>
      </c>
      <c r="S284" s="3">
        <f t="shared" si="36"/>
        <v>795.63</v>
      </c>
      <c r="T284" s="3">
        <f t="shared" si="34"/>
        <v>681.97</v>
      </c>
      <c r="U284" s="3">
        <v>0</v>
      </c>
      <c r="V284" s="3">
        <v>2.5</v>
      </c>
      <c r="W284" s="3"/>
      <c r="X284" s="42"/>
      <c r="Y284" s="42">
        <v>88.11</v>
      </c>
      <c r="Z284" s="42">
        <v>88.11</v>
      </c>
      <c r="AA284" s="42"/>
      <c r="AB284" s="42"/>
      <c r="AC284" s="42"/>
      <c r="AD284" s="42"/>
      <c r="AE284" s="42"/>
      <c r="AF284" s="42"/>
      <c r="AG284" s="42"/>
      <c r="AH284" s="42"/>
      <c r="AI284" s="7"/>
    </row>
    <row r="285" spans="1:35" s="6" customFormat="1" ht="14.25">
      <c r="A285" s="10"/>
      <c r="B285" s="11" t="s">
        <v>2322</v>
      </c>
      <c r="C285" s="12" t="s">
        <v>2059</v>
      </c>
      <c r="D285" s="15" t="s">
        <v>106</v>
      </c>
      <c r="E285" s="15" t="s">
        <v>477</v>
      </c>
      <c r="F285" s="2" t="s">
        <v>466</v>
      </c>
      <c r="G285" s="2" t="s">
        <v>478</v>
      </c>
      <c r="H285" s="15" t="s">
        <v>3162</v>
      </c>
      <c r="I285" s="3">
        <v>2035.5</v>
      </c>
      <c r="J285" s="3">
        <f t="shared" si="29"/>
        <v>1808.0963456326872</v>
      </c>
      <c r="K285" s="3">
        <v>526.9</v>
      </c>
      <c r="L285" s="3">
        <f t="shared" si="30"/>
        <v>450.34188034188037</v>
      </c>
      <c r="M285" s="3">
        <v>130.77000000000001</v>
      </c>
      <c r="N285" s="3">
        <f t="shared" si="31"/>
        <v>111.76923076923079</v>
      </c>
      <c r="O285" s="3">
        <v>240.62</v>
      </c>
      <c r="P285" s="3">
        <v>16.39</v>
      </c>
      <c r="Q285" s="3">
        <f t="shared" si="32"/>
        <v>15.375234521575985</v>
      </c>
      <c r="R285" s="3">
        <f t="shared" si="33"/>
        <v>205</v>
      </c>
      <c r="S285" s="3">
        <f t="shared" si="36"/>
        <v>915.82</v>
      </c>
      <c r="T285" s="3">
        <f t="shared" si="34"/>
        <v>784.99</v>
      </c>
      <c r="U285" s="3">
        <v>0</v>
      </c>
      <c r="V285" s="3">
        <v>2.5</v>
      </c>
      <c r="W285" s="3"/>
      <c r="X285" s="42"/>
      <c r="Y285" s="42">
        <v>101.42</v>
      </c>
      <c r="Z285" s="42">
        <v>101.42</v>
      </c>
      <c r="AA285" s="42"/>
      <c r="AB285" s="42"/>
      <c r="AC285" s="42"/>
      <c r="AD285" s="42"/>
      <c r="AE285" s="42"/>
      <c r="AF285" s="42"/>
      <c r="AG285" s="42"/>
      <c r="AH285" s="42"/>
      <c r="AI285" s="7"/>
    </row>
    <row r="286" spans="1:35" s="6" customFormat="1" ht="14.25">
      <c r="A286" s="10"/>
      <c r="B286" s="11" t="s">
        <v>2323</v>
      </c>
      <c r="C286" s="12" t="s">
        <v>2059</v>
      </c>
      <c r="D286" s="15" t="s">
        <v>2323</v>
      </c>
      <c r="E286" s="15" t="s">
        <v>3605</v>
      </c>
      <c r="F286" s="2" t="s">
        <v>466</v>
      </c>
      <c r="G286" s="2" t="s">
        <v>479</v>
      </c>
      <c r="H286" s="15" t="s">
        <v>3162</v>
      </c>
      <c r="I286" s="3">
        <v>2228.33</v>
      </c>
      <c r="J286" s="3">
        <f t="shared" si="29"/>
        <v>1975.2548071711485</v>
      </c>
      <c r="K286" s="3">
        <v>595.71</v>
      </c>
      <c r="L286" s="3">
        <f t="shared" si="30"/>
        <v>509.15384615384619</v>
      </c>
      <c r="M286" s="3">
        <v>138.63999999999999</v>
      </c>
      <c r="N286" s="3">
        <f t="shared" si="31"/>
        <v>118.49572649572649</v>
      </c>
      <c r="O286" s="3">
        <v>255.09</v>
      </c>
      <c r="P286" s="3">
        <v>16.39</v>
      </c>
      <c r="Q286" s="3">
        <f t="shared" si="32"/>
        <v>15.375234521575985</v>
      </c>
      <c r="R286" s="3">
        <f t="shared" si="33"/>
        <v>205</v>
      </c>
      <c r="S286" s="3">
        <f t="shared" si="36"/>
        <v>1017.5</v>
      </c>
      <c r="T286" s="3">
        <f t="shared" si="34"/>
        <v>872.14</v>
      </c>
      <c r="U286" s="3">
        <v>0</v>
      </c>
      <c r="V286" s="3">
        <v>2.5</v>
      </c>
      <c r="W286" s="3"/>
      <c r="X286" s="42"/>
      <c r="Y286" s="42">
        <v>112.68</v>
      </c>
      <c r="Z286" s="42">
        <v>112.68</v>
      </c>
      <c r="AA286" s="42"/>
      <c r="AB286" s="42"/>
      <c r="AC286" s="42"/>
      <c r="AD286" s="42"/>
      <c r="AE286" s="42"/>
      <c r="AF286" s="42"/>
      <c r="AG286" s="42"/>
      <c r="AH286" s="42"/>
      <c r="AI286" s="7"/>
    </row>
    <row r="287" spans="1:35" s="6" customFormat="1" ht="14.25">
      <c r="A287" s="10"/>
      <c r="B287" s="11" t="s">
        <v>2324</v>
      </c>
      <c r="C287" s="12" t="s">
        <v>2059</v>
      </c>
      <c r="D287" s="15" t="s">
        <v>2324</v>
      </c>
      <c r="E287" s="15" t="s">
        <v>480</v>
      </c>
      <c r="F287" s="2" t="s">
        <v>466</v>
      </c>
      <c r="G287" s="2" t="s">
        <v>481</v>
      </c>
      <c r="H287" s="15" t="s">
        <v>3162</v>
      </c>
      <c r="I287" s="3">
        <v>3018.08</v>
      </c>
      <c r="J287" s="3">
        <f t="shared" si="29"/>
        <v>2654.6614738378157</v>
      </c>
      <c r="K287" s="3">
        <v>1325.41</v>
      </c>
      <c r="L287" s="3">
        <f t="shared" si="30"/>
        <v>1132.82905982906</v>
      </c>
      <c r="M287" s="3">
        <v>155.01</v>
      </c>
      <c r="N287" s="3">
        <f t="shared" si="31"/>
        <v>132.48717948717947</v>
      </c>
      <c r="O287" s="3">
        <v>285.22000000000003</v>
      </c>
      <c r="P287" s="3">
        <v>16.39</v>
      </c>
      <c r="Q287" s="3">
        <f t="shared" si="32"/>
        <v>15.375234521575985</v>
      </c>
      <c r="R287" s="3">
        <f t="shared" si="33"/>
        <v>205</v>
      </c>
      <c r="S287" s="3">
        <f t="shared" si="36"/>
        <v>1031.05</v>
      </c>
      <c r="T287" s="3">
        <f t="shared" si="34"/>
        <v>883.75</v>
      </c>
      <c r="U287" s="3">
        <v>0</v>
      </c>
      <c r="V287" s="3">
        <v>2.5</v>
      </c>
      <c r="W287" s="3"/>
      <c r="X287" s="42"/>
      <c r="Y287" s="42">
        <v>114.18</v>
      </c>
      <c r="Z287" s="42">
        <v>114.18</v>
      </c>
      <c r="AA287" s="42"/>
      <c r="AB287" s="42"/>
      <c r="AC287" s="42"/>
      <c r="AD287" s="42"/>
      <c r="AE287" s="42"/>
      <c r="AF287" s="42"/>
      <c r="AG287" s="42"/>
      <c r="AH287" s="42"/>
      <c r="AI287" s="7"/>
    </row>
    <row r="288" spans="1:35" s="6" customFormat="1" ht="14.25">
      <c r="A288" s="10"/>
      <c r="B288" s="11" t="s">
        <v>2325</v>
      </c>
      <c r="C288" s="12" t="s">
        <v>2059</v>
      </c>
      <c r="D288" s="15" t="s">
        <v>2325</v>
      </c>
      <c r="E288" s="15" t="s">
        <v>482</v>
      </c>
      <c r="F288" s="2" t="s">
        <v>466</v>
      </c>
      <c r="G288" s="2" t="s">
        <v>483</v>
      </c>
      <c r="H288" s="15" t="s">
        <v>3162</v>
      </c>
      <c r="I288" s="3">
        <v>3330.13</v>
      </c>
      <c r="J288" s="3">
        <f t="shared" si="29"/>
        <v>2926.3857473420885</v>
      </c>
      <c r="K288" s="3">
        <v>1575.28</v>
      </c>
      <c r="L288" s="3">
        <f t="shared" si="30"/>
        <v>1346.3931623931624</v>
      </c>
      <c r="M288" s="3">
        <v>173.66</v>
      </c>
      <c r="N288" s="3">
        <f t="shared" si="31"/>
        <v>148.42735042735043</v>
      </c>
      <c r="O288" s="3">
        <v>319.54000000000002</v>
      </c>
      <c r="P288" s="3">
        <v>16.39</v>
      </c>
      <c r="Q288" s="3">
        <f t="shared" si="32"/>
        <v>15.375234521575985</v>
      </c>
      <c r="R288" s="3">
        <f t="shared" si="33"/>
        <v>205</v>
      </c>
      <c r="S288" s="3">
        <f t="shared" si="36"/>
        <v>1040.26</v>
      </c>
      <c r="T288" s="3">
        <f t="shared" si="34"/>
        <v>891.65</v>
      </c>
      <c r="U288" s="3">
        <v>0</v>
      </c>
      <c r="V288" s="3">
        <v>2.5</v>
      </c>
      <c r="W288" s="3"/>
      <c r="X288" s="42"/>
      <c r="Y288" s="42">
        <v>115.2</v>
      </c>
      <c r="Z288" s="42">
        <v>115.2</v>
      </c>
      <c r="AA288" s="42"/>
      <c r="AB288" s="42"/>
      <c r="AC288" s="42"/>
      <c r="AD288" s="42"/>
      <c r="AE288" s="42"/>
      <c r="AF288" s="42"/>
      <c r="AG288" s="42"/>
      <c r="AH288" s="42"/>
      <c r="AI288" s="7"/>
    </row>
    <row r="289" spans="1:35" s="6" customFormat="1" ht="14.25">
      <c r="A289" s="10"/>
      <c r="B289" s="11" t="s">
        <v>2326</v>
      </c>
      <c r="C289" s="12" t="s">
        <v>2059</v>
      </c>
      <c r="D289" s="15" t="s">
        <v>2326</v>
      </c>
      <c r="E289" s="15" t="s">
        <v>484</v>
      </c>
      <c r="F289" s="2" t="s">
        <v>466</v>
      </c>
      <c r="G289" s="2" t="s">
        <v>485</v>
      </c>
      <c r="H289" s="15" t="s">
        <v>3162</v>
      </c>
      <c r="I289" s="3">
        <v>4279.97</v>
      </c>
      <c r="J289" s="3">
        <f t="shared" si="29"/>
        <v>3748.2542088805512</v>
      </c>
      <c r="K289" s="3">
        <v>2397.3200000000002</v>
      </c>
      <c r="L289" s="3">
        <f t="shared" si="30"/>
        <v>2048.9914529914531</v>
      </c>
      <c r="M289" s="3">
        <v>211.03</v>
      </c>
      <c r="N289" s="3">
        <f t="shared" si="31"/>
        <v>180.36752136752139</v>
      </c>
      <c r="O289" s="3">
        <v>388.3</v>
      </c>
      <c r="P289" s="3">
        <v>16.39</v>
      </c>
      <c r="Q289" s="3">
        <f t="shared" si="32"/>
        <v>15.375234521575985</v>
      </c>
      <c r="R289" s="3">
        <f t="shared" si="33"/>
        <v>205</v>
      </c>
      <c r="S289" s="3">
        <f t="shared" si="36"/>
        <v>1061.93</v>
      </c>
      <c r="T289" s="3">
        <f t="shared" si="34"/>
        <v>910.22</v>
      </c>
      <c r="U289" s="3">
        <v>0</v>
      </c>
      <c r="V289" s="3">
        <v>2.5</v>
      </c>
      <c r="W289" s="3"/>
      <c r="X289" s="42"/>
      <c r="Y289" s="42">
        <v>117.6</v>
      </c>
      <c r="Z289" s="42">
        <v>117.6</v>
      </c>
      <c r="AA289" s="42"/>
      <c r="AB289" s="42"/>
      <c r="AC289" s="42"/>
      <c r="AD289" s="42"/>
      <c r="AE289" s="42"/>
      <c r="AF289" s="42"/>
      <c r="AG289" s="42"/>
      <c r="AH289" s="42"/>
      <c r="AI289" s="7"/>
    </row>
    <row r="290" spans="1:35" s="6" customFormat="1" ht="14.25">
      <c r="A290" s="10"/>
      <c r="B290" s="11" t="s">
        <v>2327</v>
      </c>
      <c r="C290" s="12" t="s">
        <v>2059</v>
      </c>
      <c r="D290" s="15" t="s">
        <v>2327</v>
      </c>
      <c r="E290" s="15" t="s">
        <v>486</v>
      </c>
      <c r="F290" s="2" t="s">
        <v>466</v>
      </c>
      <c r="G290" s="2" t="s">
        <v>487</v>
      </c>
      <c r="H290" s="15" t="s">
        <v>3162</v>
      </c>
      <c r="I290" s="3">
        <v>4400.04</v>
      </c>
      <c r="J290" s="3">
        <f t="shared" si="29"/>
        <v>3853.4635251198674</v>
      </c>
      <c r="K290" s="3">
        <v>2419.0500000000002</v>
      </c>
      <c r="L290" s="3">
        <f t="shared" si="30"/>
        <v>2067.564102564103</v>
      </c>
      <c r="M290" s="3">
        <v>220</v>
      </c>
      <c r="N290" s="3">
        <f t="shared" si="31"/>
        <v>188.03418803418805</v>
      </c>
      <c r="O290" s="3">
        <v>404.8</v>
      </c>
      <c r="P290" s="3">
        <v>16.39</v>
      </c>
      <c r="Q290" s="3">
        <f t="shared" si="32"/>
        <v>15.375234521575985</v>
      </c>
      <c r="R290" s="3">
        <f t="shared" si="33"/>
        <v>205</v>
      </c>
      <c r="S290" s="3">
        <f t="shared" si="36"/>
        <v>1134.8</v>
      </c>
      <c r="T290" s="3">
        <f t="shared" si="34"/>
        <v>972.69</v>
      </c>
      <c r="U290" s="3">
        <v>0</v>
      </c>
      <c r="V290" s="3">
        <v>2.5</v>
      </c>
      <c r="W290" s="3"/>
      <c r="X290" s="42"/>
      <c r="Y290" s="42">
        <v>125.67</v>
      </c>
      <c r="Z290" s="42">
        <v>125.67</v>
      </c>
      <c r="AA290" s="42"/>
      <c r="AB290" s="42"/>
      <c r="AC290" s="42"/>
      <c r="AD290" s="42"/>
      <c r="AE290" s="42"/>
      <c r="AF290" s="42"/>
      <c r="AG290" s="42"/>
      <c r="AH290" s="42"/>
      <c r="AI290" s="7"/>
    </row>
    <row r="291" spans="1:35" s="6" customFormat="1" ht="14.25">
      <c r="A291" s="10"/>
      <c r="B291" s="11" t="s">
        <v>2328</v>
      </c>
      <c r="C291" s="12" t="s">
        <v>2059</v>
      </c>
      <c r="D291" s="15" t="s">
        <v>2328</v>
      </c>
      <c r="E291" s="15" t="s">
        <v>488</v>
      </c>
      <c r="F291" s="2" t="s">
        <v>466</v>
      </c>
      <c r="G291" s="2" t="s">
        <v>489</v>
      </c>
      <c r="H291" s="15" t="s">
        <v>3162</v>
      </c>
      <c r="I291" s="3">
        <v>5710.25</v>
      </c>
      <c r="J291" s="3">
        <f t="shared" si="29"/>
        <v>4989.5261746925162</v>
      </c>
      <c r="K291" s="3">
        <v>3317.14</v>
      </c>
      <c r="L291" s="3">
        <f t="shared" si="30"/>
        <v>2835.1623931623931</v>
      </c>
      <c r="M291" s="3">
        <v>278.47000000000003</v>
      </c>
      <c r="N291" s="3">
        <f t="shared" si="31"/>
        <v>238.00854700854705</v>
      </c>
      <c r="O291" s="3">
        <v>512.38</v>
      </c>
      <c r="P291" s="3">
        <v>16.39</v>
      </c>
      <c r="Q291" s="3">
        <f t="shared" si="32"/>
        <v>15.375234521575985</v>
      </c>
      <c r="R291" s="3">
        <f t="shared" si="33"/>
        <v>205</v>
      </c>
      <c r="S291" s="3">
        <f t="shared" si="36"/>
        <v>1380.87</v>
      </c>
      <c r="T291" s="3">
        <f t="shared" si="34"/>
        <v>1183.5999999999999</v>
      </c>
      <c r="U291" s="3">
        <v>0</v>
      </c>
      <c r="V291" s="3">
        <v>2.5</v>
      </c>
      <c r="W291" s="3"/>
      <c r="X291" s="42"/>
      <c r="Y291" s="42">
        <v>152.91999999999999</v>
      </c>
      <c r="Z291" s="42">
        <v>152.91999999999999</v>
      </c>
      <c r="AA291" s="42"/>
      <c r="AB291" s="42"/>
      <c r="AC291" s="42"/>
      <c r="AD291" s="42"/>
      <c r="AE291" s="42"/>
      <c r="AF291" s="42"/>
      <c r="AG291" s="42"/>
      <c r="AH291" s="42"/>
      <c r="AI291" s="7"/>
    </row>
    <row r="292" spans="1:35" s="6" customFormat="1" ht="14.25">
      <c r="A292" s="10"/>
      <c r="B292" s="11" t="s">
        <v>2329</v>
      </c>
      <c r="C292" s="12" t="s">
        <v>2059</v>
      </c>
      <c r="D292" s="15" t="s">
        <v>2329</v>
      </c>
      <c r="E292" s="15" t="s">
        <v>490</v>
      </c>
      <c r="F292" s="2" t="s">
        <v>466</v>
      </c>
      <c r="G292" s="2" t="s">
        <v>491</v>
      </c>
      <c r="H292" s="15" t="s">
        <v>3162</v>
      </c>
      <c r="I292" s="3">
        <v>8668.630000000001</v>
      </c>
      <c r="J292" s="3">
        <f t="shared" si="29"/>
        <v>7583.4788242651666</v>
      </c>
      <c r="K292" s="3">
        <v>5429.83</v>
      </c>
      <c r="L292" s="3">
        <f t="shared" si="30"/>
        <v>4640.8803418803418</v>
      </c>
      <c r="M292" s="3">
        <v>465.5</v>
      </c>
      <c r="N292" s="3">
        <f t="shared" si="31"/>
        <v>397.86324786324786</v>
      </c>
      <c r="O292" s="3">
        <v>856.52</v>
      </c>
      <c r="P292" s="3">
        <v>16.39</v>
      </c>
      <c r="Q292" s="3">
        <f t="shared" si="32"/>
        <v>15.375234521575985</v>
      </c>
      <c r="R292" s="3">
        <f t="shared" si="33"/>
        <v>307.5</v>
      </c>
      <c r="S292" s="3">
        <f t="shared" si="36"/>
        <v>1592.89</v>
      </c>
      <c r="T292" s="3">
        <f t="shared" si="34"/>
        <v>1365.34</v>
      </c>
      <c r="U292" s="3">
        <v>0</v>
      </c>
      <c r="V292" s="3">
        <v>3.75</v>
      </c>
      <c r="W292" s="3"/>
      <c r="X292" s="42"/>
      <c r="Y292" s="42">
        <v>176.4</v>
      </c>
      <c r="Z292" s="42">
        <v>176.4</v>
      </c>
      <c r="AA292" s="42"/>
      <c r="AB292" s="42"/>
      <c r="AC292" s="42"/>
      <c r="AD292" s="42"/>
      <c r="AE292" s="42"/>
      <c r="AF292" s="42"/>
      <c r="AG292" s="42"/>
      <c r="AH292" s="42"/>
      <c r="AI292" s="7"/>
    </row>
    <row r="293" spans="1:35" s="6" customFormat="1" ht="14.25">
      <c r="A293" s="10"/>
      <c r="B293" s="11" t="s">
        <v>2330</v>
      </c>
      <c r="C293" s="12" t="s">
        <v>2059</v>
      </c>
      <c r="D293" s="15" t="s">
        <v>107</v>
      </c>
      <c r="E293" s="15" t="s">
        <v>492</v>
      </c>
      <c r="F293" s="2" t="s">
        <v>493</v>
      </c>
      <c r="G293" s="2" t="s">
        <v>494</v>
      </c>
      <c r="H293" s="15" t="s">
        <v>3162</v>
      </c>
      <c r="I293" s="3">
        <v>189.24</v>
      </c>
      <c r="J293" s="3">
        <f t="shared" si="29"/>
        <v>177.37444444444444</v>
      </c>
      <c r="K293" s="3">
        <v>42.74</v>
      </c>
      <c r="L293" s="3">
        <f t="shared" si="30"/>
        <v>36.529914529914535</v>
      </c>
      <c r="M293" s="3">
        <v>2.2400000000000002</v>
      </c>
      <c r="N293" s="3">
        <f t="shared" si="31"/>
        <v>1.9145299145299148</v>
      </c>
      <c r="O293" s="3">
        <v>5.27</v>
      </c>
      <c r="P293" s="3"/>
      <c r="Q293" s="3">
        <f t="shared" si="32"/>
        <v>0</v>
      </c>
      <c r="R293" s="3">
        <f t="shared" si="33"/>
        <v>102.5</v>
      </c>
      <c r="S293" s="3">
        <f t="shared" si="36"/>
        <v>36.49</v>
      </c>
      <c r="T293" s="3">
        <f t="shared" si="34"/>
        <v>31.16</v>
      </c>
      <c r="U293" s="3">
        <v>0</v>
      </c>
      <c r="V293" s="3">
        <v>1.25</v>
      </c>
      <c r="W293" s="3"/>
      <c r="X293" s="42"/>
      <c r="Y293" s="42"/>
      <c r="Z293" s="42"/>
      <c r="AA293" s="42">
        <v>41</v>
      </c>
      <c r="AB293" s="42">
        <v>41</v>
      </c>
      <c r="AC293" s="42"/>
      <c r="AD293" s="42"/>
      <c r="AE293" s="42"/>
      <c r="AF293" s="42"/>
      <c r="AG293" s="42"/>
      <c r="AH293" s="42"/>
      <c r="AI293" s="7"/>
    </row>
    <row r="294" spans="1:35" s="6" customFormat="1" ht="14.25">
      <c r="A294" s="10"/>
      <c r="B294" s="11" t="s">
        <v>2331</v>
      </c>
      <c r="C294" s="12" t="s">
        <v>2059</v>
      </c>
      <c r="D294" s="15" t="s">
        <v>2331</v>
      </c>
      <c r="E294" s="15" t="s">
        <v>495</v>
      </c>
      <c r="F294" s="2" t="s">
        <v>493</v>
      </c>
      <c r="G294" s="2" t="s">
        <v>496</v>
      </c>
      <c r="H294" s="15" t="s">
        <v>3162</v>
      </c>
      <c r="I294" s="3">
        <v>208.05</v>
      </c>
      <c r="J294" s="3">
        <f t="shared" si="29"/>
        <v>193.46743589743591</v>
      </c>
      <c r="K294" s="3">
        <v>44.35</v>
      </c>
      <c r="L294" s="3">
        <f t="shared" si="30"/>
        <v>37.90598290598291</v>
      </c>
      <c r="M294" s="3">
        <v>2.33</v>
      </c>
      <c r="N294" s="3">
        <f t="shared" si="31"/>
        <v>1.9914529914529917</v>
      </c>
      <c r="O294" s="3">
        <v>5.47</v>
      </c>
      <c r="P294" s="3"/>
      <c r="Q294" s="3">
        <f t="shared" si="32"/>
        <v>0</v>
      </c>
      <c r="R294" s="3">
        <f t="shared" si="33"/>
        <v>102.5</v>
      </c>
      <c r="S294" s="3">
        <f t="shared" si="36"/>
        <v>53.4</v>
      </c>
      <c r="T294" s="3">
        <f t="shared" si="34"/>
        <v>45.6</v>
      </c>
      <c r="U294" s="3">
        <v>0</v>
      </c>
      <c r="V294" s="3">
        <v>1.25</v>
      </c>
      <c r="W294" s="3"/>
      <c r="X294" s="42"/>
      <c r="Y294" s="42"/>
      <c r="Z294" s="42"/>
      <c r="AA294" s="42">
        <v>60</v>
      </c>
      <c r="AB294" s="42">
        <v>60</v>
      </c>
      <c r="AC294" s="42"/>
      <c r="AD294" s="42"/>
      <c r="AE294" s="42"/>
      <c r="AF294" s="42"/>
      <c r="AG294" s="42"/>
      <c r="AH294" s="42"/>
      <c r="AI294" s="7"/>
    </row>
    <row r="295" spans="1:35" s="6" customFormat="1" ht="14.25">
      <c r="A295" s="10"/>
      <c r="B295" s="11" t="s">
        <v>2332</v>
      </c>
      <c r="C295" s="12" t="s">
        <v>2059</v>
      </c>
      <c r="D295" s="15" t="s">
        <v>2332</v>
      </c>
      <c r="E295" s="15" t="s">
        <v>497</v>
      </c>
      <c r="F295" s="2" t="s">
        <v>493</v>
      </c>
      <c r="G295" s="2" t="s">
        <v>475</v>
      </c>
      <c r="H295" s="15" t="s">
        <v>3162</v>
      </c>
      <c r="I295" s="3">
        <v>1125.07</v>
      </c>
      <c r="J295" s="3">
        <f t="shared" si="29"/>
        <v>999.47743589743584</v>
      </c>
      <c r="K295" s="3">
        <v>472.58</v>
      </c>
      <c r="L295" s="3">
        <f t="shared" si="30"/>
        <v>403.91452991452991</v>
      </c>
      <c r="M295" s="3">
        <v>24.55</v>
      </c>
      <c r="N295" s="3">
        <f t="shared" si="31"/>
        <v>20.982905982905987</v>
      </c>
      <c r="O295" s="3">
        <v>57.68</v>
      </c>
      <c r="P295" s="3"/>
      <c r="Q295" s="3">
        <f t="shared" si="32"/>
        <v>0</v>
      </c>
      <c r="R295" s="3">
        <f t="shared" si="33"/>
        <v>205</v>
      </c>
      <c r="S295" s="3">
        <f t="shared" si="36"/>
        <v>365.26</v>
      </c>
      <c r="T295" s="3">
        <f t="shared" si="34"/>
        <v>311.89999999999998</v>
      </c>
      <c r="U295" s="3">
        <v>0</v>
      </c>
      <c r="V295" s="3">
        <v>2.5</v>
      </c>
      <c r="W295" s="3"/>
      <c r="X295" s="42"/>
      <c r="Y295" s="42"/>
      <c r="Z295" s="42"/>
      <c r="AA295" s="42">
        <v>410.4</v>
      </c>
      <c r="AB295" s="42">
        <v>410.4</v>
      </c>
      <c r="AC295" s="42"/>
      <c r="AD295" s="42"/>
      <c r="AE295" s="42"/>
      <c r="AF295" s="42"/>
      <c r="AG295" s="42"/>
      <c r="AH295" s="42"/>
      <c r="AI295" s="7"/>
    </row>
    <row r="296" spans="1:35" s="6" customFormat="1" ht="14.25">
      <c r="A296" s="10"/>
      <c r="B296" s="11" t="s">
        <v>2333</v>
      </c>
      <c r="C296" s="12" t="s">
        <v>2059</v>
      </c>
      <c r="D296" s="15" t="s">
        <v>2333</v>
      </c>
      <c r="E296" s="15" t="s">
        <v>498</v>
      </c>
      <c r="F296" s="2" t="s">
        <v>493</v>
      </c>
      <c r="G296" s="2" t="s">
        <v>476</v>
      </c>
      <c r="H296" s="15" t="s">
        <v>3162</v>
      </c>
      <c r="I296" s="3">
        <v>1191.1399999999999</v>
      </c>
      <c r="J296" s="3">
        <f t="shared" si="29"/>
        <v>1056.0912820512822</v>
      </c>
      <c r="K296" s="3">
        <v>482.77</v>
      </c>
      <c r="L296" s="3">
        <f t="shared" si="30"/>
        <v>412.62393162393164</v>
      </c>
      <c r="M296" s="3">
        <v>25.07</v>
      </c>
      <c r="N296" s="3">
        <f t="shared" si="31"/>
        <v>21.427350427350429</v>
      </c>
      <c r="O296" s="3">
        <v>58.93</v>
      </c>
      <c r="P296" s="3"/>
      <c r="Q296" s="3">
        <f t="shared" si="32"/>
        <v>0</v>
      </c>
      <c r="R296" s="3">
        <f t="shared" si="33"/>
        <v>205</v>
      </c>
      <c r="S296" s="3">
        <f t="shared" si="36"/>
        <v>419.37</v>
      </c>
      <c r="T296" s="3">
        <f t="shared" si="34"/>
        <v>358.11</v>
      </c>
      <c r="U296" s="3">
        <v>0</v>
      </c>
      <c r="V296" s="3">
        <v>2.5</v>
      </c>
      <c r="W296" s="3"/>
      <c r="X296" s="42"/>
      <c r="Y296" s="42"/>
      <c r="Z296" s="42"/>
      <c r="AA296" s="42">
        <v>471.2</v>
      </c>
      <c r="AB296" s="42">
        <v>471.2</v>
      </c>
      <c r="AC296" s="42"/>
      <c r="AD296" s="42"/>
      <c r="AE296" s="42"/>
      <c r="AF296" s="42"/>
      <c r="AG296" s="42"/>
      <c r="AH296" s="42"/>
      <c r="AI296" s="7"/>
    </row>
    <row r="297" spans="1:35" s="6" customFormat="1" ht="14.25">
      <c r="A297" s="10"/>
      <c r="B297" s="11" t="s">
        <v>2334</v>
      </c>
      <c r="C297" s="12" t="s">
        <v>2059</v>
      </c>
      <c r="D297" s="15" t="s">
        <v>108</v>
      </c>
      <c r="E297" s="15" t="s">
        <v>499</v>
      </c>
      <c r="F297" s="2" t="s">
        <v>500</v>
      </c>
      <c r="G297" s="2" t="s">
        <v>501</v>
      </c>
      <c r="H297" s="15" t="s">
        <v>3162</v>
      </c>
      <c r="I297" s="3">
        <v>661.59</v>
      </c>
      <c r="J297" s="3">
        <f t="shared" si="29"/>
        <v>605.37341880341887</v>
      </c>
      <c r="K297" s="3">
        <v>81.48</v>
      </c>
      <c r="L297" s="3">
        <f t="shared" si="30"/>
        <v>69.641025641025649</v>
      </c>
      <c r="M297" s="3">
        <v>21.25</v>
      </c>
      <c r="N297" s="3">
        <f t="shared" si="31"/>
        <v>18.162393162393162</v>
      </c>
      <c r="O297" s="3">
        <v>64.81</v>
      </c>
      <c r="P297" s="3"/>
      <c r="Q297" s="3">
        <f t="shared" si="32"/>
        <v>0</v>
      </c>
      <c r="R297" s="3">
        <f t="shared" si="33"/>
        <v>205</v>
      </c>
      <c r="S297" s="3">
        <f t="shared" si="36"/>
        <v>289.05</v>
      </c>
      <c r="T297" s="3">
        <f t="shared" si="34"/>
        <v>247.76</v>
      </c>
      <c r="U297" s="3">
        <v>0</v>
      </c>
      <c r="V297" s="3">
        <v>2.5</v>
      </c>
      <c r="W297" s="3"/>
      <c r="X297" s="42"/>
      <c r="Y297" s="42">
        <v>32.01</v>
      </c>
      <c r="Z297" s="42">
        <v>32.01</v>
      </c>
      <c r="AA297" s="42"/>
      <c r="AB297" s="42"/>
      <c r="AC297" s="42"/>
      <c r="AD297" s="42"/>
      <c r="AE297" s="42"/>
      <c r="AF297" s="42"/>
      <c r="AG297" s="42"/>
      <c r="AH297" s="42"/>
      <c r="AI297" s="7"/>
    </row>
    <row r="298" spans="1:35" s="6" customFormat="1" ht="14.25">
      <c r="A298" s="10"/>
      <c r="B298" s="11" t="s">
        <v>2335</v>
      </c>
      <c r="C298" s="12" t="s">
        <v>2059</v>
      </c>
      <c r="D298" s="15" t="s">
        <v>2335</v>
      </c>
      <c r="E298" s="15" t="s">
        <v>502</v>
      </c>
      <c r="F298" s="2" t="s">
        <v>500</v>
      </c>
      <c r="G298" s="2" t="s">
        <v>503</v>
      </c>
      <c r="H298" s="15" t="s">
        <v>3162</v>
      </c>
      <c r="I298" s="3">
        <v>860.7</v>
      </c>
      <c r="J298" s="3">
        <f t="shared" si="29"/>
        <v>787.41256410256415</v>
      </c>
      <c r="K298" s="3">
        <v>134.83000000000001</v>
      </c>
      <c r="L298" s="3">
        <f t="shared" si="30"/>
        <v>115.23931623931625</v>
      </c>
      <c r="M298" s="3">
        <v>47.81</v>
      </c>
      <c r="N298" s="3">
        <f t="shared" si="31"/>
        <v>40.863247863247871</v>
      </c>
      <c r="O298" s="3">
        <v>145.81</v>
      </c>
      <c r="P298" s="3"/>
      <c r="Q298" s="3">
        <f t="shared" si="32"/>
        <v>0</v>
      </c>
      <c r="R298" s="3">
        <f t="shared" si="33"/>
        <v>205</v>
      </c>
      <c r="S298" s="3">
        <f t="shared" si="36"/>
        <v>327.25</v>
      </c>
      <c r="T298" s="3">
        <f t="shared" si="34"/>
        <v>280.5</v>
      </c>
      <c r="U298" s="3">
        <v>0</v>
      </c>
      <c r="V298" s="3">
        <v>2.5</v>
      </c>
      <c r="W298" s="3"/>
      <c r="X298" s="42"/>
      <c r="Y298" s="42">
        <v>36.24</v>
      </c>
      <c r="Z298" s="42">
        <v>36.24</v>
      </c>
      <c r="AA298" s="42"/>
      <c r="AB298" s="42"/>
      <c r="AC298" s="42"/>
      <c r="AD298" s="42"/>
      <c r="AE298" s="42"/>
      <c r="AF298" s="42"/>
      <c r="AG298" s="42"/>
      <c r="AH298" s="42"/>
      <c r="AI298" s="7"/>
    </row>
    <row r="299" spans="1:35" s="6" customFormat="1" ht="14.25">
      <c r="A299" s="10"/>
      <c r="B299" s="11" t="s">
        <v>2336</v>
      </c>
      <c r="C299" s="12" t="s">
        <v>2059</v>
      </c>
      <c r="D299" s="15" t="s">
        <v>2336</v>
      </c>
      <c r="E299" s="15" t="s">
        <v>504</v>
      </c>
      <c r="F299" s="2" t="s">
        <v>500</v>
      </c>
      <c r="G299" s="2" t="s">
        <v>470</v>
      </c>
      <c r="H299" s="15" t="s">
        <v>3162</v>
      </c>
      <c r="I299" s="3">
        <v>995.06999999999994</v>
      </c>
      <c r="J299" s="3">
        <f t="shared" si="29"/>
        <v>905.43495726495735</v>
      </c>
      <c r="K299" s="3">
        <v>193.64</v>
      </c>
      <c r="L299" s="3">
        <f t="shared" si="30"/>
        <v>165.5042735042735</v>
      </c>
      <c r="M299" s="3">
        <v>54.71</v>
      </c>
      <c r="N299" s="3">
        <f t="shared" si="31"/>
        <v>46.760683760683762</v>
      </c>
      <c r="O299" s="3">
        <v>166.88</v>
      </c>
      <c r="P299" s="3"/>
      <c r="Q299" s="3">
        <f t="shared" si="32"/>
        <v>0</v>
      </c>
      <c r="R299" s="3">
        <f t="shared" si="33"/>
        <v>205</v>
      </c>
      <c r="S299" s="3">
        <f t="shared" si="36"/>
        <v>374.84</v>
      </c>
      <c r="T299" s="3">
        <f t="shared" si="34"/>
        <v>321.29000000000002</v>
      </c>
      <c r="U299" s="3">
        <v>0</v>
      </c>
      <c r="V299" s="3">
        <v>2.5</v>
      </c>
      <c r="W299" s="3"/>
      <c r="X299" s="42"/>
      <c r="Y299" s="42">
        <v>41.51</v>
      </c>
      <c r="Z299" s="42">
        <v>41.51</v>
      </c>
      <c r="AA299" s="42"/>
      <c r="AB299" s="42"/>
      <c r="AC299" s="42"/>
      <c r="AD299" s="42"/>
      <c r="AE299" s="42"/>
      <c r="AF299" s="42"/>
      <c r="AG299" s="42"/>
      <c r="AH299" s="42"/>
      <c r="AI299" s="7"/>
    </row>
    <row r="300" spans="1:35" s="6" customFormat="1" ht="14.25">
      <c r="A300" s="10"/>
      <c r="B300" s="11" t="s">
        <v>2337</v>
      </c>
      <c r="C300" s="12" t="s">
        <v>2059</v>
      </c>
      <c r="D300" s="15" t="s">
        <v>2337</v>
      </c>
      <c r="E300" s="15" t="s">
        <v>3112</v>
      </c>
      <c r="F300" s="2" t="s">
        <v>500</v>
      </c>
      <c r="G300" s="2" t="s">
        <v>472</v>
      </c>
      <c r="H300" s="15" t="s">
        <v>3162</v>
      </c>
      <c r="I300" s="3">
        <v>1075.08</v>
      </c>
      <c r="J300" s="3">
        <f t="shared" si="29"/>
        <v>975.09837606837618</v>
      </c>
      <c r="K300" s="3">
        <v>220</v>
      </c>
      <c r="L300" s="3">
        <f t="shared" si="30"/>
        <v>188.03418803418805</v>
      </c>
      <c r="M300" s="3">
        <v>57.37</v>
      </c>
      <c r="N300" s="3">
        <f t="shared" si="31"/>
        <v>49.034188034188034</v>
      </c>
      <c r="O300" s="3">
        <v>174.98</v>
      </c>
      <c r="P300" s="3"/>
      <c r="Q300" s="3">
        <f t="shared" si="32"/>
        <v>0</v>
      </c>
      <c r="R300" s="3">
        <f t="shared" si="33"/>
        <v>205</v>
      </c>
      <c r="S300" s="3">
        <f t="shared" si="36"/>
        <v>417.73</v>
      </c>
      <c r="T300" s="3">
        <f t="shared" si="34"/>
        <v>358.05</v>
      </c>
      <c r="U300" s="3">
        <v>0</v>
      </c>
      <c r="V300" s="3">
        <v>2.5</v>
      </c>
      <c r="W300" s="3"/>
      <c r="X300" s="42"/>
      <c r="Y300" s="42">
        <v>46.26</v>
      </c>
      <c r="Z300" s="42">
        <v>46.26</v>
      </c>
      <c r="AA300" s="42"/>
      <c r="AB300" s="42"/>
      <c r="AC300" s="42"/>
      <c r="AD300" s="42"/>
      <c r="AE300" s="42"/>
      <c r="AF300" s="42"/>
      <c r="AG300" s="42"/>
      <c r="AH300" s="42"/>
      <c r="AI300" s="7"/>
    </row>
    <row r="301" spans="1:35" s="6" customFormat="1" ht="14.25">
      <c r="A301" s="10"/>
      <c r="B301" s="11" t="s">
        <v>2338</v>
      </c>
      <c r="C301" s="12" t="s">
        <v>2059</v>
      </c>
      <c r="D301" s="15" t="s">
        <v>2338</v>
      </c>
      <c r="E301" s="15" t="s">
        <v>3113</v>
      </c>
      <c r="F301" s="2" t="s">
        <v>500</v>
      </c>
      <c r="G301" s="2" t="s">
        <v>475</v>
      </c>
      <c r="H301" s="15" t="s">
        <v>3162</v>
      </c>
      <c r="I301" s="3">
        <v>1358.24</v>
      </c>
      <c r="J301" s="3">
        <f t="shared" si="29"/>
        <v>1225.0246153846153</v>
      </c>
      <c r="K301" s="3">
        <v>285.25</v>
      </c>
      <c r="L301" s="3">
        <f t="shared" si="30"/>
        <v>243.80341880341882</v>
      </c>
      <c r="M301" s="3">
        <v>74.39</v>
      </c>
      <c r="N301" s="3">
        <f t="shared" si="31"/>
        <v>63.581196581196586</v>
      </c>
      <c r="O301" s="3">
        <v>226.88</v>
      </c>
      <c r="P301" s="3"/>
      <c r="Q301" s="3">
        <f t="shared" si="32"/>
        <v>0</v>
      </c>
      <c r="R301" s="3">
        <f t="shared" si="33"/>
        <v>205</v>
      </c>
      <c r="S301" s="3">
        <f t="shared" si="36"/>
        <v>566.72</v>
      </c>
      <c r="T301" s="3">
        <f t="shared" si="34"/>
        <v>485.76</v>
      </c>
      <c r="U301" s="3">
        <v>0</v>
      </c>
      <c r="V301" s="3">
        <v>2.5</v>
      </c>
      <c r="W301" s="3"/>
      <c r="X301" s="42"/>
      <c r="Y301" s="42">
        <v>62.76</v>
      </c>
      <c r="Z301" s="42">
        <v>62.76</v>
      </c>
      <c r="AA301" s="42"/>
      <c r="AB301" s="42"/>
      <c r="AC301" s="42"/>
      <c r="AD301" s="42"/>
      <c r="AE301" s="42"/>
      <c r="AF301" s="42"/>
      <c r="AG301" s="42"/>
      <c r="AH301" s="42"/>
      <c r="AI301" s="7"/>
    </row>
    <row r="302" spans="1:35" s="6" customFormat="1" ht="14.25">
      <c r="A302" s="10"/>
      <c r="B302" s="11" t="s">
        <v>2339</v>
      </c>
      <c r="C302" s="12" t="s">
        <v>2059</v>
      </c>
      <c r="D302" s="15" t="s">
        <v>109</v>
      </c>
      <c r="E302" s="15" t="s">
        <v>505</v>
      </c>
      <c r="F302" s="2" t="s">
        <v>500</v>
      </c>
      <c r="G302" s="2" t="s">
        <v>476</v>
      </c>
      <c r="H302" s="15" t="s">
        <v>3162</v>
      </c>
      <c r="I302" s="3">
        <v>1557.48</v>
      </c>
      <c r="J302" s="3">
        <f t="shared" si="29"/>
        <v>1411.3228413591828</v>
      </c>
      <c r="K302" s="3">
        <v>308.20999999999998</v>
      </c>
      <c r="L302" s="3">
        <f t="shared" si="30"/>
        <v>263.4273504273504</v>
      </c>
      <c r="M302" s="3">
        <v>107.58</v>
      </c>
      <c r="N302" s="3">
        <f t="shared" si="31"/>
        <v>91.948717948717956</v>
      </c>
      <c r="O302" s="3">
        <v>328.13</v>
      </c>
      <c r="P302" s="3">
        <v>14.75</v>
      </c>
      <c r="Q302" s="3">
        <f t="shared" si="32"/>
        <v>13.836772983114447</v>
      </c>
      <c r="R302" s="3">
        <f t="shared" si="33"/>
        <v>205</v>
      </c>
      <c r="S302" s="3">
        <f t="shared" si="36"/>
        <v>593.80999999999995</v>
      </c>
      <c r="T302" s="3">
        <f t="shared" si="34"/>
        <v>508.98</v>
      </c>
      <c r="U302" s="3">
        <v>0</v>
      </c>
      <c r="V302" s="3">
        <v>2.5</v>
      </c>
      <c r="W302" s="3"/>
      <c r="X302" s="42"/>
      <c r="Y302" s="42">
        <v>65.760000000000005</v>
      </c>
      <c r="Z302" s="42">
        <v>65.760000000000005</v>
      </c>
      <c r="AA302" s="42"/>
      <c r="AB302" s="42"/>
      <c r="AC302" s="42"/>
      <c r="AD302" s="42"/>
      <c r="AE302" s="42"/>
      <c r="AF302" s="42"/>
      <c r="AG302" s="42"/>
      <c r="AH302" s="42"/>
      <c r="AI302" s="7"/>
    </row>
    <row r="303" spans="1:35" s="6" customFormat="1" ht="14.25">
      <c r="A303" s="10"/>
      <c r="B303" s="11" t="s">
        <v>2340</v>
      </c>
      <c r="C303" s="12" t="s">
        <v>2059</v>
      </c>
      <c r="D303" s="15" t="s">
        <v>110</v>
      </c>
      <c r="E303" s="15" t="s">
        <v>3114</v>
      </c>
      <c r="F303" s="2" t="s">
        <v>500</v>
      </c>
      <c r="G303" s="2" t="s">
        <v>478</v>
      </c>
      <c r="H303" s="15" t="s">
        <v>3162</v>
      </c>
      <c r="I303" s="3">
        <v>1773.21</v>
      </c>
      <c r="J303" s="3">
        <f t="shared" si="29"/>
        <v>1605.3742943506359</v>
      </c>
      <c r="K303" s="3">
        <v>382.62</v>
      </c>
      <c r="L303" s="3">
        <f t="shared" si="30"/>
        <v>327.02564102564105</v>
      </c>
      <c r="M303" s="3">
        <v>129.1</v>
      </c>
      <c r="N303" s="3">
        <f t="shared" si="31"/>
        <v>110.34188034188034</v>
      </c>
      <c r="O303" s="3">
        <v>393.75</v>
      </c>
      <c r="P303" s="3">
        <v>14.75</v>
      </c>
      <c r="Q303" s="3">
        <f t="shared" si="32"/>
        <v>13.836772983114447</v>
      </c>
      <c r="R303" s="3">
        <f t="shared" si="33"/>
        <v>205</v>
      </c>
      <c r="S303" s="3">
        <f t="shared" si="36"/>
        <v>647.99</v>
      </c>
      <c r="T303" s="3">
        <f t="shared" si="34"/>
        <v>555.41999999999996</v>
      </c>
      <c r="U303" s="3">
        <v>0</v>
      </c>
      <c r="V303" s="3">
        <v>2.5</v>
      </c>
      <c r="W303" s="3"/>
      <c r="X303" s="42"/>
      <c r="Y303" s="42">
        <v>71.760000000000005</v>
      </c>
      <c r="Z303" s="42">
        <v>71.760000000000005</v>
      </c>
      <c r="AA303" s="42"/>
      <c r="AB303" s="42"/>
      <c r="AC303" s="42"/>
      <c r="AD303" s="42"/>
      <c r="AE303" s="42"/>
      <c r="AF303" s="42"/>
      <c r="AG303" s="42"/>
      <c r="AH303" s="42"/>
      <c r="AI303" s="7"/>
    </row>
    <row r="304" spans="1:35" s="6" customFormat="1" ht="14.25">
      <c r="A304" s="10"/>
      <c r="B304" s="11" t="s">
        <v>2341</v>
      </c>
      <c r="C304" s="12" t="s">
        <v>2059</v>
      </c>
      <c r="D304" s="15" t="s">
        <v>111</v>
      </c>
      <c r="E304" s="15" t="s">
        <v>3103</v>
      </c>
      <c r="F304" s="2" t="s">
        <v>506</v>
      </c>
      <c r="G304" s="2" t="s">
        <v>496</v>
      </c>
      <c r="H304" s="15" t="s">
        <v>3162</v>
      </c>
      <c r="I304" s="3">
        <v>531.61999999999989</v>
      </c>
      <c r="J304" s="3">
        <f t="shared" si="29"/>
        <v>482.28307692307692</v>
      </c>
      <c r="K304" s="3">
        <v>64.11</v>
      </c>
      <c r="L304" s="3">
        <f t="shared" si="30"/>
        <v>54.794871794871796</v>
      </c>
      <c r="M304" s="3">
        <v>31.74</v>
      </c>
      <c r="N304" s="3">
        <f t="shared" si="31"/>
        <v>27.128205128205128</v>
      </c>
      <c r="O304" s="3">
        <v>65.69</v>
      </c>
      <c r="P304" s="3"/>
      <c r="Q304" s="3">
        <f t="shared" si="32"/>
        <v>0</v>
      </c>
      <c r="R304" s="3">
        <f t="shared" si="33"/>
        <v>102.5</v>
      </c>
      <c r="S304" s="3">
        <f t="shared" si="36"/>
        <v>247.91</v>
      </c>
      <c r="T304" s="3">
        <f t="shared" si="34"/>
        <v>212.5</v>
      </c>
      <c r="U304" s="3">
        <v>19.670000000000002</v>
      </c>
      <c r="V304" s="3">
        <v>1.25</v>
      </c>
      <c r="W304" s="3">
        <v>23.3</v>
      </c>
      <c r="X304" s="42">
        <v>23.3</v>
      </c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7"/>
    </row>
    <row r="305" spans="1:35" s="6" customFormat="1" ht="14.25">
      <c r="A305" s="10"/>
      <c r="B305" s="11" t="s">
        <v>2342</v>
      </c>
      <c r="C305" s="12" t="s">
        <v>2059</v>
      </c>
      <c r="D305" s="15" t="s">
        <v>2342</v>
      </c>
      <c r="E305" s="15" t="s">
        <v>3105</v>
      </c>
      <c r="F305" s="2" t="s">
        <v>506</v>
      </c>
      <c r="G305" s="2" t="s">
        <v>501</v>
      </c>
      <c r="H305" s="15" t="s">
        <v>3162</v>
      </c>
      <c r="I305" s="3">
        <v>708.71999999999991</v>
      </c>
      <c r="J305" s="3">
        <f t="shared" si="29"/>
        <v>653.0884615384615</v>
      </c>
      <c r="K305" s="3">
        <v>87.59</v>
      </c>
      <c r="L305" s="3">
        <f t="shared" si="30"/>
        <v>74.863247863247864</v>
      </c>
      <c r="M305" s="3">
        <v>42.91</v>
      </c>
      <c r="N305" s="3">
        <f t="shared" si="31"/>
        <v>36.675213675213676</v>
      </c>
      <c r="O305" s="3">
        <v>88.83</v>
      </c>
      <c r="P305" s="3"/>
      <c r="Q305" s="3">
        <f t="shared" si="32"/>
        <v>0</v>
      </c>
      <c r="R305" s="3">
        <f t="shared" si="33"/>
        <v>205</v>
      </c>
      <c r="S305" s="3">
        <f t="shared" si="36"/>
        <v>256.72000000000003</v>
      </c>
      <c r="T305" s="3">
        <f t="shared" si="34"/>
        <v>220.05</v>
      </c>
      <c r="U305" s="3">
        <v>27.67</v>
      </c>
      <c r="V305" s="3">
        <v>2.5</v>
      </c>
      <c r="W305" s="3"/>
      <c r="X305" s="42"/>
      <c r="Y305" s="42">
        <v>28.43</v>
      </c>
      <c r="Z305" s="42">
        <v>28.43</v>
      </c>
      <c r="AA305" s="42"/>
      <c r="AB305" s="42"/>
      <c r="AC305" s="42"/>
      <c r="AD305" s="42"/>
      <c r="AE305" s="42"/>
      <c r="AF305" s="42"/>
      <c r="AG305" s="42"/>
      <c r="AH305" s="42"/>
      <c r="AI305" s="7"/>
    </row>
    <row r="306" spans="1:35" s="6" customFormat="1" ht="14.25">
      <c r="A306" s="10"/>
      <c r="B306" s="11" t="s">
        <v>2343</v>
      </c>
      <c r="C306" s="12" t="s">
        <v>2059</v>
      </c>
      <c r="D306" s="15" t="s">
        <v>112</v>
      </c>
      <c r="E306" s="15" t="s">
        <v>507</v>
      </c>
      <c r="F306" s="2" t="s">
        <v>506</v>
      </c>
      <c r="G306" s="2" t="s">
        <v>467</v>
      </c>
      <c r="H306" s="15" t="s">
        <v>3162</v>
      </c>
      <c r="I306" s="3">
        <v>790.69</v>
      </c>
      <c r="J306" s="3">
        <f t="shared" si="29"/>
        <v>728.56555555555553</v>
      </c>
      <c r="K306" s="3">
        <v>115.88</v>
      </c>
      <c r="L306" s="3">
        <f t="shared" si="30"/>
        <v>99.042735042735046</v>
      </c>
      <c r="M306" s="3">
        <v>47.4</v>
      </c>
      <c r="N306" s="3">
        <f t="shared" si="31"/>
        <v>40.512820512820511</v>
      </c>
      <c r="O306" s="3">
        <v>98.12</v>
      </c>
      <c r="P306" s="3"/>
      <c r="Q306" s="3">
        <f t="shared" si="32"/>
        <v>0</v>
      </c>
      <c r="R306" s="3">
        <f t="shared" si="33"/>
        <v>205</v>
      </c>
      <c r="S306" s="3">
        <f t="shared" si="36"/>
        <v>268.82</v>
      </c>
      <c r="T306" s="3">
        <f t="shared" si="34"/>
        <v>230.42</v>
      </c>
      <c r="U306" s="3">
        <v>55.47</v>
      </c>
      <c r="V306" s="3">
        <v>2.5</v>
      </c>
      <c r="W306" s="3"/>
      <c r="X306" s="42"/>
      <c r="Y306" s="42">
        <v>29.77</v>
      </c>
      <c r="Z306" s="42">
        <v>29.77</v>
      </c>
      <c r="AA306" s="42"/>
      <c r="AB306" s="42"/>
      <c r="AC306" s="42"/>
      <c r="AD306" s="42"/>
      <c r="AE306" s="42"/>
      <c r="AF306" s="42"/>
      <c r="AG306" s="42"/>
      <c r="AH306" s="42"/>
      <c r="AI306" s="7"/>
    </row>
    <row r="307" spans="1:35" s="6" customFormat="1" ht="14.25">
      <c r="A307" s="10"/>
      <c r="B307" s="11" t="s">
        <v>2344</v>
      </c>
      <c r="C307" s="12" t="s">
        <v>2059</v>
      </c>
      <c r="D307" s="15" t="s">
        <v>2344</v>
      </c>
      <c r="E307" s="15" t="s">
        <v>508</v>
      </c>
      <c r="F307" s="2" t="s">
        <v>506</v>
      </c>
      <c r="G307" s="2" t="s">
        <v>509</v>
      </c>
      <c r="H307" s="15" t="s">
        <v>3162</v>
      </c>
      <c r="I307" s="3">
        <v>844.5</v>
      </c>
      <c r="J307" s="3">
        <f t="shared" si="29"/>
        <v>776.4253846153847</v>
      </c>
      <c r="K307" s="3">
        <v>132.41</v>
      </c>
      <c r="L307" s="3">
        <f t="shared" si="30"/>
        <v>113.17094017094017</v>
      </c>
      <c r="M307" s="3">
        <v>64.87</v>
      </c>
      <c r="N307" s="3">
        <f t="shared" si="31"/>
        <v>55.44444444444445</v>
      </c>
      <c r="O307" s="3">
        <v>134.28</v>
      </c>
      <c r="P307" s="3"/>
      <c r="Q307" s="3">
        <f t="shared" si="32"/>
        <v>0</v>
      </c>
      <c r="R307" s="3">
        <f t="shared" si="33"/>
        <v>205</v>
      </c>
      <c r="S307" s="3">
        <f t="shared" si="36"/>
        <v>275.87</v>
      </c>
      <c r="T307" s="3">
        <f t="shared" si="34"/>
        <v>236.46</v>
      </c>
      <c r="U307" s="3">
        <v>32.07</v>
      </c>
      <c r="V307" s="3">
        <v>2.5</v>
      </c>
      <c r="W307" s="3"/>
      <c r="X307" s="42"/>
      <c r="Y307" s="42">
        <v>30.55</v>
      </c>
      <c r="Z307" s="42">
        <v>30.55</v>
      </c>
      <c r="AA307" s="42"/>
      <c r="AB307" s="42"/>
      <c r="AC307" s="42"/>
      <c r="AD307" s="42"/>
      <c r="AE307" s="42"/>
      <c r="AF307" s="42"/>
      <c r="AG307" s="42"/>
      <c r="AH307" s="42"/>
      <c r="AI307" s="7"/>
    </row>
    <row r="308" spans="1:35" s="6" customFormat="1" ht="14.25">
      <c r="A308" s="10"/>
      <c r="B308" s="11" t="s">
        <v>2345</v>
      </c>
      <c r="C308" s="12" t="s">
        <v>2059</v>
      </c>
      <c r="D308" s="15" t="s">
        <v>2345</v>
      </c>
      <c r="E308" s="15" t="s">
        <v>3126</v>
      </c>
      <c r="F308" s="2" t="s">
        <v>506</v>
      </c>
      <c r="G308" s="2" t="s">
        <v>503</v>
      </c>
      <c r="H308" s="15" t="s">
        <v>3162</v>
      </c>
      <c r="I308" s="3">
        <v>1006.37</v>
      </c>
      <c r="J308" s="3">
        <f t="shared" si="29"/>
        <v>922.19547008547011</v>
      </c>
      <c r="K308" s="3">
        <v>175.18</v>
      </c>
      <c r="L308" s="3">
        <f t="shared" si="30"/>
        <v>149.72649572649573</v>
      </c>
      <c r="M308" s="3">
        <v>85.83</v>
      </c>
      <c r="N308" s="3">
        <f t="shared" si="31"/>
        <v>73.358974358974365</v>
      </c>
      <c r="O308" s="3">
        <v>177.66</v>
      </c>
      <c r="P308" s="3"/>
      <c r="Q308" s="3">
        <f t="shared" si="32"/>
        <v>0</v>
      </c>
      <c r="R308" s="3">
        <f t="shared" si="33"/>
        <v>205</v>
      </c>
      <c r="S308" s="3">
        <f t="shared" si="36"/>
        <v>323.73</v>
      </c>
      <c r="T308" s="3">
        <f t="shared" si="34"/>
        <v>277.48</v>
      </c>
      <c r="U308" s="3">
        <v>38.97</v>
      </c>
      <c r="V308" s="3">
        <v>2.5</v>
      </c>
      <c r="W308" s="3"/>
      <c r="X308" s="42"/>
      <c r="Y308" s="42">
        <v>35.85</v>
      </c>
      <c r="Z308" s="42">
        <v>35.85</v>
      </c>
      <c r="AA308" s="42"/>
      <c r="AB308" s="42"/>
      <c r="AC308" s="42"/>
      <c r="AD308" s="42"/>
      <c r="AE308" s="42"/>
      <c r="AF308" s="42"/>
      <c r="AG308" s="42"/>
      <c r="AH308" s="42"/>
      <c r="AI308" s="7"/>
    </row>
    <row r="309" spans="1:35" s="6" customFormat="1" ht="14.25">
      <c r="A309" s="10"/>
      <c r="B309" s="11" t="s">
        <v>2346</v>
      </c>
      <c r="C309" s="12" t="s">
        <v>2059</v>
      </c>
      <c r="D309" s="15" t="s">
        <v>2346</v>
      </c>
      <c r="E309" s="15" t="s">
        <v>3106</v>
      </c>
      <c r="F309" s="2" t="s">
        <v>506</v>
      </c>
      <c r="G309" s="2" t="s">
        <v>470</v>
      </c>
      <c r="H309" s="15" t="s">
        <v>3162</v>
      </c>
      <c r="I309" s="3">
        <v>1118.32</v>
      </c>
      <c r="J309" s="3">
        <f t="shared" si="29"/>
        <v>1023.2608547008548</v>
      </c>
      <c r="K309" s="3">
        <v>210.22</v>
      </c>
      <c r="L309" s="3">
        <f t="shared" si="30"/>
        <v>179.67521367521368</v>
      </c>
      <c r="M309" s="3">
        <v>102.99</v>
      </c>
      <c r="N309" s="3">
        <f t="shared" si="31"/>
        <v>88.025641025641022</v>
      </c>
      <c r="O309" s="3">
        <v>213.2</v>
      </c>
      <c r="P309" s="3"/>
      <c r="Q309" s="3">
        <f t="shared" si="32"/>
        <v>0</v>
      </c>
      <c r="R309" s="3">
        <f t="shared" si="33"/>
        <v>205</v>
      </c>
      <c r="S309" s="3">
        <f t="shared" si="36"/>
        <v>346.84</v>
      </c>
      <c r="T309" s="3">
        <f t="shared" si="34"/>
        <v>297.29000000000002</v>
      </c>
      <c r="U309" s="3">
        <v>40.07</v>
      </c>
      <c r="V309" s="3">
        <v>2.5</v>
      </c>
      <c r="W309" s="3"/>
      <c r="X309" s="42"/>
      <c r="Y309" s="42">
        <v>38.409999999999997</v>
      </c>
      <c r="Z309" s="42">
        <v>38.409999999999997</v>
      </c>
      <c r="AA309" s="42"/>
      <c r="AB309" s="42"/>
      <c r="AC309" s="42"/>
      <c r="AD309" s="42"/>
      <c r="AE309" s="42"/>
      <c r="AF309" s="42"/>
      <c r="AG309" s="42"/>
      <c r="AH309" s="42"/>
      <c r="AI309" s="7"/>
    </row>
    <row r="310" spans="1:35" s="6" customFormat="1" ht="14.25">
      <c r="A310" s="10"/>
      <c r="B310" s="11" t="s">
        <v>2347</v>
      </c>
      <c r="C310" s="12" t="s">
        <v>2059</v>
      </c>
      <c r="D310" s="15" t="s">
        <v>2347</v>
      </c>
      <c r="E310" s="15" t="s">
        <v>510</v>
      </c>
      <c r="F310" s="2" t="s">
        <v>506</v>
      </c>
      <c r="G310" s="2" t="s">
        <v>472</v>
      </c>
      <c r="H310" s="15" t="s">
        <v>3162</v>
      </c>
      <c r="I310" s="3">
        <v>1174.1199999999999</v>
      </c>
      <c r="J310" s="3">
        <f t="shared" si="29"/>
        <v>1073.2476923076924</v>
      </c>
      <c r="K310" s="3">
        <v>223.26</v>
      </c>
      <c r="L310" s="3">
        <f t="shared" si="30"/>
        <v>190.82051282051282</v>
      </c>
      <c r="M310" s="3">
        <v>109.38</v>
      </c>
      <c r="N310" s="3">
        <f t="shared" si="31"/>
        <v>93.487179487179489</v>
      </c>
      <c r="O310" s="3">
        <v>226.42</v>
      </c>
      <c r="P310" s="3"/>
      <c r="Q310" s="3">
        <f t="shared" si="32"/>
        <v>0</v>
      </c>
      <c r="R310" s="3">
        <f t="shared" si="33"/>
        <v>205</v>
      </c>
      <c r="S310" s="3">
        <f t="shared" si="36"/>
        <v>367.79</v>
      </c>
      <c r="T310" s="3">
        <f t="shared" si="34"/>
        <v>315.25</v>
      </c>
      <c r="U310" s="3">
        <v>42.27</v>
      </c>
      <c r="V310" s="3">
        <v>2.5</v>
      </c>
      <c r="W310" s="3"/>
      <c r="X310" s="42"/>
      <c r="Y310" s="42">
        <v>40.729999999999997</v>
      </c>
      <c r="Z310" s="42">
        <v>40.729999999999997</v>
      </c>
      <c r="AA310" s="42"/>
      <c r="AB310" s="42"/>
      <c r="AC310" s="42"/>
      <c r="AD310" s="42"/>
      <c r="AE310" s="42"/>
      <c r="AF310" s="42"/>
      <c r="AG310" s="42"/>
      <c r="AH310" s="42"/>
      <c r="AI310" s="7"/>
    </row>
    <row r="311" spans="1:35" s="6" customFormat="1" ht="14.25">
      <c r="A311" s="29"/>
      <c r="B311" s="11" t="s">
        <v>2348</v>
      </c>
      <c r="C311" s="12" t="s">
        <v>2058</v>
      </c>
      <c r="D311" s="15" t="s">
        <v>113</v>
      </c>
      <c r="E311" s="15" t="s">
        <v>511</v>
      </c>
      <c r="F311" s="2" t="s">
        <v>506</v>
      </c>
      <c r="G311" s="2" t="s">
        <v>473</v>
      </c>
      <c r="H311" s="15" t="s">
        <v>3162</v>
      </c>
      <c r="I311" s="3">
        <v>1259.29</v>
      </c>
      <c r="J311" s="3">
        <f t="shared" si="29"/>
        <v>1150.0537606837609</v>
      </c>
      <c r="K311" s="3">
        <v>242.4</v>
      </c>
      <c r="L311" s="3">
        <f t="shared" si="30"/>
        <v>207.17948717948721</v>
      </c>
      <c r="M311" s="3">
        <v>118.76</v>
      </c>
      <c r="N311" s="3">
        <f t="shared" si="31"/>
        <v>101.50427350427351</v>
      </c>
      <c r="O311" s="3">
        <v>245.84</v>
      </c>
      <c r="P311" s="3"/>
      <c r="Q311" s="3">
        <f t="shared" si="32"/>
        <v>0</v>
      </c>
      <c r="R311" s="3">
        <f t="shared" si="33"/>
        <v>205</v>
      </c>
      <c r="S311" s="3">
        <f t="shared" si="36"/>
        <v>397.32</v>
      </c>
      <c r="T311" s="3">
        <f t="shared" si="34"/>
        <v>340.56</v>
      </c>
      <c r="U311" s="3">
        <v>49.97</v>
      </c>
      <c r="V311" s="3">
        <v>2.5</v>
      </c>
      <c r="W311" s="3"/>
      <c r="X311" s="42"/>
      <c r="Y311" s="42">
        <v>44</v>
      </c>
      <c r="Z311" s="42">
        <v>44</v>
      </c>
      <c r="AA311" s="42"/>
      <c r="AB311" s="42"/>
      <c r="AC311" s="42"/>
      <c r="AD311" s="42"/>
      <c r="AE311" s="42"/>
      <c r="AF311" s="42"/>
      <c r="AG311" s="42"/>
      <c r="AH311" s="42"/>
      <c r="AI311" s="7"/>
    </row>
    <row r="312" spans="1:35" s="6" customFormat="1" ht="14.25">
      <c r="A312" s="10"/>
      <c r="B312" s="11" t="s">
        <v>2349</v>
      </c>
      <c r="C312" s="12" t="s">
        <v>2059</v>
      </c>
      <c r="D312" s="15" t="s">
        <v>2349</v>
      </c>
      <c r="E312" s="15" t="s">
        <v>512</v>
      </c>
      <c r="F312" s="2" t="s">
        <v>506</v>
      </c>
      <c r="G312" s="2" t="s">
        <v>513</v>
      </c>
      <c r="H312" s="15" t="s">
        <v>3162</v>
      </c>
      <c r="I312" s="3">
        <v>1259.29</v>
      </c>
      <c r="J312" s="3">
        <f t="shared" si="29"/>
        <v>1150.0537606837609</v>
      </c>
      <c r="K312" s="3">
        <v>242.4</v>
      </c>
      <c r="L312" s="3">
        <f t="shared" si="30"/>
        <v>207.17948717948721</v>
      </c>
      <c r="M312" s="3">
        <v>118.76</v>
      </c>
      <c r="N312" s="3">
        <f t="shared" si="31"/>
        <v>101.50427350427351</v>
      </c>
      <c r="O312" s="3">
        <v>245.84</v>
      </c>
      <c r="P312" s="3"/>
      <c r="Q312" s="3">
        <f t="shared" si="32"/>
        <v>0</v>
      </c>
      <c r="R312" s="3">
        <f t="shared" si="33"/>
        <v>205</v>
      </c>
      <c r="S312" s="3">
        <f t="shared" si="36"/>
        <v>397.32</v>
      </c>
      <c r="T312" s="3">
        <f t="shared" si="34"/>
        <v>340.56</v>
      </c>
      <c r="U312" s="3">
        <v>49.97</v>
      </c>
      <c r="V312" s="3">
        <v>2.5</v>
      </c>
      <c r="W312" s="3"/>
      <c r="X312" s="42"/>
      <c r="Y312" s="42">
        <v>44</v>
      </c>
      <c r="Z312" s="42">
        <v>44</v>
      </c>
      <c r="AA312" s="42"/>
      <c r="AB312" s="42"/>
      <c r="AC312" s="42"/>
      <c r="AD312" s="42"/>
      <c r="AE312" s="42"/>
      <c r="AF312" s="42"/>
      <c r="AG312" s="42"/>
      <c r="AH312" s="42"/>
      <c r="AI312" s="7"/>
    </row>
    <row r="313" spans="1:35" s="6" customFormat="1" ht="14.25">
      <c r="A313" s="10"/>
      <c r="B313" s="11" t="s">
        <v>2350</v>
      </c>
      <c r="C313" s="12" t="s">
        <v>2059</v>
      </c>
      <c r="D313" s="15" t="s">
        <v>2350</v>
      </c>
      <c r="E313" s="15" t="s">
        <v>3111</v>
      </c>
      <c r="F313" s="2" t="s">
        <v>506</v>
      </c>
      <c r="G313" s="2" t="s">
        <v>475</v>
      </c>
      <c r="H313" s="15" t="s">
        <v>3162</v>
      </c>
      <c r="I313" s="3">
        <v>1632.31</v>
      </c>
      <c r="J313" s="3">
        <f t="shared" si="29"/>
        <v>1489.2738461538461</v>
      </c>
      <c r="K313" s="3">
        <v>371.55</v>
      </c>
      <c r="L313" s="3">
        <f t="shared" si="30"/>
        <v>317.5641025641026</v>
      </c>
      <c r="M313" s="3">
        <v>182.04</v>
      </c>
      <c r="N313" s="3">
        <f t="shared" si="31"/>
        <v>155.58974358974359</v>
      </c>
      <c r="O313" s="3">
        <v>376.81</v>
      </c>
      <c r="P313" s="3"/>
      <c r="Q313" s="3">
        <f t="shared" si="32"/>
        <v>0</v>
      </c>
      <c r="R313" s="3">
        <f t="shared" si="33"/>
        <v>205</v>
      </c>
      <c r="S313" s="3">
        <f t="shared" si="36"/>
        <v>438.14</v>
      </c>
      <c r="T313" s="3">
        <f t="shared" si="34"/>
        <v>375.54</v>
      </c>
      <c r="U313" s="3">
        <v>58.77</v>
      </c>
      <c r="V313" s="3">
        <v>2.5</v>
      </c>
      <c r="W313" s="3"/>
      <c r="X313" s="42"/>
      <c r="Y313" s="42">
        <v>48.52</v>
      </c>
      <c r="Z313" s="42">
        <v>48.52</v>
      </c>
      <c r="AA313" s="42"/>
      <c r="AB313" s="42"/>
      <c r="AC313" s="42"/>
      <c r="AD313" s="42"/>
      <c r="AE313" s="42"/>
      <c r="AF313" s="42"/>
      <c r="AG313" s="42"/>
      <c r="AH313" s="42"/>
      <c r="AI313" s="7"/>
    </row>
    <row r="314" spans="1:35" s="6" customFormat="1" ht="14.25">
      <c r="A314" s="10"/>
      <c r="B314" s="11" t="s">
        <v>2351</v>
      </c>
      <c r="C314" s="12" t="s">
        <v>2059</v>
      </c>
      <c r="D314" s="15" t="s">
        <v>2351</v>
      </c>
      <c r="E314" s="15" t="s">
        <v>514</v>
      </c>
      <c r="F314" s="2" t="s">
        <v>506</v>
      </c>
      <c r="G314" s="2" t="s">
        <v>476</v>
      </c>
      <c r="H314" s="15" t="s">
        <v>3162</v>
      </c>
      <c r="I314" s="3">
        <v>2838.92</v>
      </c>
      <c r="J314" s="3">
        <f t="shared" si="29"/>
        <v>2608.5729059829064</v>
      </c>
      <c r="K314" s="3">
        <v>655.29</v>
      </c>
      <c r="L314" s="3">
        <f t="shared" si="30"/>
        <v>560.07692307692309</v>
      </c>
      <c r="M314" s="3">
        <v>469.06</v>
      </c>
      <c r="N314" s="3">
        <f t="shared" si="31"/>
        <v>400.90598290598291</v>
      </c>
      <c r="O314" s="3">
        <v>970.96</v>
      </c>
      <c r="P314" s="3"/>
      <c r="Q314" s="3">
        <f t="shared" si="32"/>
        <v>0</v>
      </c>
      <c r="R314" s="3">
        <f t="shared" si="33"/>
        <v>205</v>
      </c>
      <c r="S314" s="3">
        <f t="shared" si="36"/>
        <v>468.84</v>
      </c>
      <c r="T314" s="3">
        <f t="shared" si="34"/>
        <v>401.86</v>
      </c>
      <c r="U314" s="3">
        <v>69.77</v>
      </c>
      <c r="V314" s="3">
        <v>2.5</v>
      </c>
      <c r="W314" s="3"/>
      <c r="X314" s="42"/>
      <c r="Y314" s="42">
        <v>51.92</v>
      </c>
      <c r="Z314" s="42">
        <v>51.92</v>
      </c>
      <c r="AA314" s="42"/>
      <c r="AB314" s="42"/>
      <c r="AC314" s="42"/>
      <c r="AD314" s="42"/>
      <c r="AE314" s="42"/>
      <c r="AF314" s="42"/>
      <c r="AG314" s="42"/>
      <c r="AH314" s="42"/>
      <c r="AI314" s="7"/>
    </row>
    <row r="315" spans="1:35" s="6" customFormat="1" ht="14.25">
      <c r="A315" s="10"/>
      <c r="B315" s="11" t="s">
        <v>2352</v>
      </c>
      <c r="C315" s="12" t="s">
        <v>2059</v>
      </c>
      <c r="D315" s="15" t="s">
        <v>114</v>
      </c>
      <c r="E315" s="15" t="s">
        <v>515</v>
      </c>
      <c r="F315" s="2" t="s">
        <v>506</v>
      </c>
      <c r="G315" s="2" t="s">
        <v>478</v>
      </c>
      <c r="H315" s="15" t="s">
        <v>3162</v>
      </c>
      <c r="I315" s="3">
        <v>3420.42</v>
      </c>
      <c r="J315" s="3">
        <f t="shared" si="29"/>
        <v>3109.6941234104652</v>
      </c>
      <c r="K315" s="3">
        <v>1165.1600000000001</v>
      </c>
      <c r="L315" s="3">
        <f t="shared" si="30"/>
        <v>995.86324786324803</v>
      </c>
      <c r="M315" s="3">
        <v>464.61</v>
      </c>
      <c r="N315" s="3">
        <f t="shared" si="31"/>
        <v>397.10256410256414</v>
      </c>
      <c r="O315" s="3">
        <v>961.75</v>
      </c>
      <c r="P315" s="3">
        <v>18.440000000000001</v>
      </c>
      <c r="Q315" s="3">
        <f t="shared" si="32"/>
        <v>17.29831144465291</v>
      </c>
      <c r="R315" s="3">
        <f t="shared" si="33"/>
        <v>205</v>
      </c>
      <c r="S315" s="3">
        <f t="shared" si="36"/>
        <v>509.47</v>
      </c>
      <c r="T315" s="3">
        <f t="shared" si="34"/>
        <v>436.69</v>
      </c>
      <c r="U315" s="3">
        <v>95.99</v>
      </c>
      <c r="V315" s="3">
        <v>2.5</v>
      </c>
      <c r="W315" s="3"/>
      <c r="X315" s="42"/>
      <c r="Y315" s="42">
        <v>56.42</v>
      </c>
      <c r="Z315" s="42">
        <v>56.42</v>
      </c>
      <c r="AA315" s="42"/>
      <c r="AB315" s="42"/>
      <c r="AC315" s="42"/>
      <c r="AD315" s="42"/>
      <c r="AE315" s="42"/>
      <c r="AF315" s="42"/>
      <c r="AG315" s="42"/>
      <c r="AH315" s="42"/>
      <c r="AI315" s="7"/>
    </row>
    <row r="316" spans="1:35" s="6" customFormat="1" ht="14.25">
      <c r="A316" s="10"/>
      <c r="B316" s="11" t="s">
        <v>2353</v>
      </c>
      <c r="C316" s="12" t="s">
        <v>2059</v>
      </c>
      <c r="D316" s="15" t="s">
        <v>115</v>
      </c>
      <c r="E316" s="15" t="s">
        <v>516</v>
      </c>
      <c r="F316" s="2" t="s">
        <v>506</v>
      </c>
      <c r="G316" s="2" t="s">
        <v>479</v>
      </c>
      <c r="H316" s="15" t="s">
        <v>3162</v>
      </c>
      <c r="I316" s="3">
        <v>3906.13</v>
      </c>
      <c r="J316" s="3">
        <f t="shared" si="29"/>
        <v>3534.3460892224307</v>
      </c>
      <c r="K316" s="3">
        <v>1527.75</v>
      </c>
      <c r="L316" s="3">
        <f t="shared" si="30"/>
        <v>1305.7692307692309</v>
      </c>
      <c r="M316" s="3">
        <v>492.58</v>
      </c>
      <c r="N316" s="3">
        <f t="shared" si="31"/>
        <v>421.008547008547</v>
      </c>
      <c r="O316" s="3">
        <v>1019.64</v>
      </c>
      <c r="P316" s="3">
        <v>18.440000000000001</v>
      </c>
      <c r="Q316" s="3">
        <f t="shared" si="32"/>
        <v>17.29831144465291</v>
      </c>
      <c r="R316" s="3">
        <f t="shared" si="33"/>
        <v>205</v>
      </c>
      <c r="S316" s="3">
        <f t="shared" si="36"/>
        <v>539.63</v>
      </c>
      <c r="T316" s="3">
        <f t="shared" si="34"/>
        <v>462.54</v>
      </c>
      <c r="U316" s="3">
        <v>103.09</v>
      </c>
      <c r="V316" s="3">
        <v>2.5</v>
      </c>
      <c r="W316" s="3"/>
      <c r="X316" s="42"/>
      <c r="Y316" s="42">
        <v>59.76</v>
      </c>
      <c r="Z316" s="42">
        <v>59.76</v>
      </c>
      <c r="AA316" s="42"/>
      <c r="AB316" s="42"/>
      <c r="AC316" s="42"/>
      <c r="AD316" s="42"/>
      <c r="AE316" s="42"/>
      <c r="AF316" s="42"/>
      <c r="AG316" s="42"/>
      <c r="AH316" s="42"/>
      <c r="AI316" s="7"/>
    </row>
    <row r="317" spans="1:35" s="6" customFormat="1" ht="14.25">
      <c r="A317" s="10"/>
      <c r="B317" s="11" t="s">
        <v>2354</v>
      </c>
      <c r="C317" s="12" t="s">
        <v>2059</v>
      </c>
      <c r="D317" s="15" t="s">
        <v>2354</v>
      </c>
      <c r="E317" s="15" t="s">
        <v>517</v>
      </c>
      <c r="F317" s="2" t="s">
        <v>506</v>
      </c>
      <c r="G317" s="2" t="s">
        <v>518</v>
      </c>
      <c r="H317" s="15" t="s">
        <v>3162</v>
      </c>
      <c r="I317" s="3">
        <v>4073.26</v>
      </c>
      <c r="J317" s="3">
        <f t="shared" si="29"/>
        <v>3685.4254909318329</v>
      </c>
      <c r="K317" s="3">
        <v>1586.82</v>
      </c>
      <c r="L317" s="3">
        <f t="shared" si="30"/>
        <v>1356.2564102564104</v>
      </c>
      <c r="M317" s="3">
        <v>519.75</v>
      </c>
      <c r="N317" s="3">
        <f t="shared" si="31"/>
        <v>444.23076923076928</v>
      </c>
      <c r="O317" s="3">
        <v>1075.8800000000001</v>
      </c>
      <c r="P317" s="3">
        <v>18.440000000000001</v>
      </c>
      <c r="Q317" s="3">
        <f t="shared" si="32"/>
        <v>17.29831144465291</v>
      </c>
      <c r="R317" s="3">
        <f t="shared" si="33"/>
        <v>205</v>
      </c>
      <c r="S317" s="3">
        <f t="shared" si="36"/>
        <v>564.28</v>
      </c>
      <c r="T317" s="3">
        <f t="shared" si="34"/>
        <v>483.67</v>
      </c>
      <c r="U317" s="3">
        <v>103.09</v>
      </c>
      <c r="V317" s="3">
        <v>2.5</v>
      </c>
      <c r="W317" s="3"/>
      <c r="X317" s="42"/>
      <c r="Y317" s="42">
        <v>62.49</v>
      </c>
      <c r="Z317" s="42">
        <v>62.49</v>
      </c>
      <c r="AA317" s="42"/>
      <c r="AB317" s="42"/>
      <c r="AC317" s="42"/>
      <c r="AD317" s="42"/>
      <c r="AE317" s="42"/>
      <c r="AF317" s="42"/>
      <c r="AG317" s="42"/>
      <c r="AH317" s="42"/>
      <c r="AI317" s="7"/>
    </row>
    <row r="318" spans="1:35" s="6" customFormat="1" ht="14.25">
      <c r="A318" s="10"/>
      <c r="B318" s="11" t="s">
        <v>2355</v>
      </c>
      <c r="C318" s="12" t="s">
        <v>2059</v>
      </c>
      <c r="D318" s="15" t="s">
        <v>2355</v>
      </c>
      <c r="E318" s="15" t="s">
        <v>519</v>
      </c>
      <c r="F318" s="2" t="s">
        <v>506</v>
      </c>
      <c r="G318" s="2" t="s">
        <v>520</v>
      </c>
      <c r="H318" s="15" t="s">
        <v>3162</v>
      </c>
      <c r="I318" s="3">
        <v>4288.13</v>
      </c>
      <c r="J318" s="3">
        <f t="shared" si="29"/>
        <v>3878.3156618720036</v>
      </c>
      <c r="K318" s="3">
        <v>1690.71</v>
      </c>
      <c r="L318" s="3">
        <f t="shared" si="30"/>
        <v>1445.0512820512822</v>
      </c>
      <c r="M318" s="3">
        <v>550.34</v>
      </c>
      <c r="N318" s="3">
        <f t="shared" si="31"/>
        <v>470.37606837606842</v>
      </c>
      <c r="O318" s="3">
        <v>1139.2</v>
      </c>
      <c r="P318" s="3">
        <v>18.440000000000001</v>
      </c>
      <c r="Q318" s="3">
        <f t="shared" si="32"/>
        <v>17.29831144465291</v>
      </c>
      <c r="R318" s="3">
        <f t="shared" si="33"/>
        <v>205</v>
      </c>
      <c r="S318" s="3">
        <f t="shared" si="36"/>
        <v>581.35</v>
      </c>
      <c r="T318" s="3">
        <f t="shared" si="34"/>
        <v>498.3</v>
      </c>
      <c r="U318" s="3">
        <v>103.09</v>
      </c>
      <c r="V318" s="3">
        <v>2.5</v>
      </c>
      <c r="W318" s="3"/>
      <c r="X318" s="42"/>
      <c r="Y318" s="42">
        <v>64.38</v>
      </c>
      <c r="Z318" s="42">
        <v>64.38</v>
      </c>
      <c r="AA318" s="42"/>
      <c r="AB318" s="42"/>
      <c r="AC318" s="42"/>
      <c r="AD318" s="42"/>
      <c r="AE318" s="42"/>
      <c r="AF318" s="42"/>
      <c r="AG318" s="42"/>
      <c r="AH318" s="42"/>
      <c r="AI318" s="7"/>
    </row>
    <row r="319" spans="1:35" s="6" customFormat="1" ht="14.25">
      <c r="A319" s="10"/>
      <c r="B319" s="11" t="s">
        <v>2356</v>
      </c>
      <c r="C319" s="12" t="s">
        <v>2059</v>
      </c>
      <c r="D319" s="15" t="s">
        <v>2356</v>
      </c>
      <c r="E319" s="15" t="s">
        <v>521</v>
      </c>
      <c r="F319" s="2" t="s">
        <v>506</v>
      </c>
      <c r="G319" s="2" t="s">
        <v>481</v>
      </c>
      <c r="H319" s="15" t="s">
        <v>3162</v>
      </c>
      <c r="I319" s="3">
        <v>4566.99</v>
      </c>
      <c r="J319" s="3">
        <f t="shared" si="29"/>
        <v>4134.696003752345</v>
      </c>
      <c r="K319" s="3">
        <v>1766.08</v>
      </c>
      <c r="L319" s="3">
        <f t="shared" si="30"/>
        <v>1509.4700854700855</v>
      </c>
      <c r="M319" s="3">
        <v>602.36</v>
      </c>
      <c r="N319" s="3">
        <f t="shared" si="31"/>
        <v>514.83760683760693</v>
      </c>
      <c r="O319" s="3">
        <v>1246.8800000000001</v>
      </c>
      <c r="P319" s="3">
        <v>18.440000000000001</v>
      </c>
      <c r="Q319" s="3">
        <f t="shared" si="32"/>
        <v>17.29831144465291</v>
      </c>
      <c r="R319" s="3">
        <f t="shared" si="33"/>
        <v>205</v>
      </c>
      <c r="S319" s="3">
        <f t="shared" si="36"/>
        <v>609.16</v>
      </c>
      <c r="T319" s="3">
        <f t="shared" si="34"/>
        <v>522.14</v>
      </c>
      <c r="U319" s="3">
        <v>119.07</v>
      </c>
      <c r="V319" s="3">
        <v>2.5</v>
      </c>
      <c r="W319" s="3"/>
      <c r="X319" s="42"/>
      <c r="Y319" s="42">
        <v>67.459999999999994</v>
      </c>
      <c r="Z319" s="42">
        <v>67.459999999999994</v>
      </c>
      <c r="AA319" s="42"/>
      <c r="AB319" s="42"/>
      <c r="AC319" s="42"/>
      <c r="AD319" s="42"/>
      <c r="AE319" s="42"/>
      <c r="AF319" s="42"/>
      <c r="AG319" s="42"/>
      <c r="AH319" s="42"/>
      <c r="AI319" s="7"/>
    </row>
    <row r="320" spans="1:35" s="6" customFormat="1" ht="14.25">
      <c r="A320" s="10"/>
      <c r="B320" s="11" t="s">
        <v>2357</v>
      </c>
      <c r="C320" s="12" t="s">
        <v>2059</v>
      </c>
      <c r="D320" s="15" t="s">
        <v>2357</v>
      </c>
      <c r="E320" s="15" t="s">
        <v>522</v>
      </c>
      <c r="F320" s="2" t="s">
        <v>506</v>
      </c>
      <c r="G320" s="2" t="s">
        <v>483</v>
      </c>
      <c r="H320" s="15" t="s">
        <v>3162</v>
      </c>
      <c r="I320" s="3">
        <v>4935.6000000000004</v>
      </c>
      <c r="J320" s="3">
        <f t="shared" si="29"/>
        <v>4464.4603627267043</v>
      </c>
      <c r="K320" s="3">
        <v>1935.15</v>
      </c>
      <c r="L320" s="3">
        <f t="shared" si="30"/>
        <v>1653.9743589743591</v>
      </c>
      <c r="M320" s="3">
        <v>650.88</v>
      </c>
      <c r="N320" s="3">
        <f t="shared" si="31"/>
        <v>556.30769230769238</v>
      </c>
      <c r="O320" s="3">
        <v>1347.33</v>
      </c>
      <c r="P320" s="3">
        <v>18.440000000000001</v>
      </c>
      <c r="Q320" s="3">
        <f t="shared" si="32"/>
        <v>17.29831144465291</v>
      </c>
      <c r="R320" s="3">
        <f t="shared" si="33"/>
        <v>205</v>
      </c>
      <c r="S320" s="3">
        <f t="shared" si="36"/>
        <v>659.73</v>
      </c>
      <c r="T320" s="3">
        <f t="shared" si="34"/>
        <v>565.48</v>
      </c>
      <c r="U320" s="3">
        <v>119.07</v>
      </c>
      <c r="V320" s="3">
        <v>2.5</v>
      </c>
      <c r="W320" s="3"/>
      <c r="X320" s="42"/>
      <c r="Y320" s="42">
        <v>73.06</v>
      </c>
      <c r="Z320" s="42">
        <v>73.06</v>
      </c>
      <c r="AA320" s="42"/>
      <c r="AB320" s="42"/>
      <c r="AC320" s="42"/>
      <c r="AD320" s="42"/>
      <c r="AE320" s="42"/>
      <c r="AF320" s="42"/>
      <c r="AG320" s="42"/>
      <c r="AH320" s="42"/>
      <c r="AI320" s="7"/>
    </row>
    <row r="321" spans="1:35" s="6" customFormat="1" ht="14.25">
      <c r="A321" s="10"/>
      <c r="B321" s="11" t="s">
        <v>2358</v>
      </c>
      <c r="C321" s="12" t="s">
        <v>2059</v>
      </c>
      <c r="D321" s="15" t="s">
        <v>2358</v>
      </c>
      <c r="E321" s="15" t="s">
        <v>523</v>
      </c>
      <c r="F321" s="2" t="s">
        <v>506</v>
      </c>
      <c r="G321" s="2" t="s">
        <v>524</v>
      </c>
      <c r="H321" s="15" t="s">
        <v>3162</v>
      </c>
      <c r="I321" s="78">
        <v>5771.28</v>
      </c>
      <c r="J321" s="3">
        <f t="shared" si="29"/>
        <v>5199.0680550343968</v>
      </c>
      <c r="K321" s="3">
        <v>2546.25</v>
      </c>
      <c r="L321" s="3">
        <f t="shared" si="30"/>
        <v>2176.2820512820513</v>
      </c>
      <c r="M321" s="3">
        <v>714.06</v>
      </c>
      <c r="N321" s="3">
        <f t="shared" si="31"/>
        <v>610.30769230769226</v>
      </c>
      <c r="O321" s="3">
        <v>1478.1</v>
      </c>
      <c r="P321" s="3">
        <v>18.440000000000001</v>
      </c>
      <c r="Q321" s="3">
        <f t="shared" si="32"/>
        <v>17.29831144465291</v>
      </c>
      <c r="R321" s="3">
        <f t="shared" si="33"/>
        <v>205</v>
      </c>
      <c r="S321" s="3">
        <f t="shared" si="36"/>
        <v>681.49</v>
      </c>
      <c r="T321" s="3">
        <f t="shared" si="34"/>
        <v>584.14</v>
      </c>
      <c r="U321" s="78">
        <v>127.94</v>
      </c>
      <c r="V321" s="3">
        <v>2.5</v>
      </c>
      <c r="W321" s="3"/>
      <c r="X321" s="42"/>
      <c r="Y321" s="42">
        <v>75.47</v>
      </c>
      <c r="Z321" s="42">
        <v>75.47</v>
      </c>
      <c r="AA321" s="42"/>
      <c r="AB321" s="42"/>
      <c r="AC321" s="42"/>
      <c r="AD321" s="42"/>
      <c r="AE321" s="42"/>
      <c r="AF321" s="42"/>
      <c r="AG321" s="42"/>
      <c r="AH321" s="42"/>
      <c r="AI321" s="7"/>
    </row>
    <row r="322" spans="1:35" s="6" customFormat="1" ht="14.25">
      <c r="A322" s="10"/>
      <c r="B322" s="11" t="s">
        <v>2359</v>
      </c>
      <c r="C322" s="12" t="s">
        <v>2059</v>
      </c>
      <c r="D322" s="15" t="s">
        <v>2359</v>
      </c>
      <c r="E322" s="15" t="s">
        <v>525</v>
      </c>
      <c r="F322" s="2" t="s">
        <v>506</v>
      </c>
      <c r="G322" s="2" t="s">
        <v>526</v>
      </c>
      <c r="H322" s="15" t="s">
        <v>3162</v>
      </c>
      <c r="I322" s="3">
        <v>6543.5</v>
      </c>
      <c r="J322" s="3">
        <f t="shared" si="29"/>
        <v>5875.9663456326871</v>
      </c>
      <c r="K322" s="3">
        <v>3128.83</v>
      </c>
      <c r="L322" s="3">
        <f t="shared" si="30"/>
        <v>2674.2136752136753</v>
      </c>
      <c r="M322" s="3">
        <v>755.79</v>
      </c>
      <c r="N322" s="3">
        <f t="shared" si="31"/>
        <v>645.97435897435901</v>
      </c>
      <c r="O322" s="3">
        <v>1564.48</v>
      </c>
      <c r="P322" s="3">
        <v>18.440000000000001</v>
      </c>
      <c r="Q322" s="3">
        <f t="shared" si="32"/>
        <v>17.29831144465291</v>
      </c>
      <c r="R322" s="3">
        <f t="shared" si="33"/>
        <v>205</v>
      </c>
      <c r="S322" s="3">
        <f t="shared" si="36"/>
        <v>713.73</v>
      </c>
      <c r="T322" s="3">
        <f t="shared" si="34"/>
        <v>611.77</v>
      </c>
      <c r="U322" s="3">
        <v>157.22999999999999</v>
      </c>
      <c r="V322" s="3">
        <v>2.5</v>
      </c>
      <c r="W322" s="3"/>
      <c r="X322" s="42"/>
      <c r="Y322" s="42">
        <v>79.040000000000006</v>
      </c>
      <c r="Z322" s="42">
        <v>79.040000000000006</v>
      </c>
      <c r="AA322" s="42"/>
      <c r="AB322" s="42"/>
      <c r="AC322" s="42"/>
      <c r="AD322" s="42"/>
      <c r="AE322" s="42"/>
      <c r="AF322" s="42"/>
      <c r="AG322" s="42"/>
      <c r="AH322" s="42"/>
      <c r="AI322" s="7"/>
    </row>
    <row r="323" spans="1:35" s="6" customFormat="1" ht="14.25">
      <c r="A323" s="10"/>
      <c r="B323" s="11" t="s">
        <v>2360</v>
      </c>
      <c r="C323" s="12" t="s">
        <v>2059</v>
      </c>
      <c r="D323" s="15" t="s">
        <v>2360</v>
      </c>
      <c r="E323" s="15" t="s">
        <v>527</v>
      </c>
      <c r="F323" s="2" t="s">
        <v>506</v>
      </c>
      <c r="G323" s="2" t="s">
        <v>528</v>
      </c>
      <c r="H323" s="15" t="s">
        <v>3162</v>
      </c>
      <c r="I323" s="3">
        <v>6939.19</v>
      </c>
      <c r="J323" s="3">
        <f t="shared" si="29"/>
        <v>6233.256345632687</v>
      </c>
      <c r="K323" s="3">
        <v>3308.9</v>
      </c>
      <c r="L323" s="3">
        <f t="shared" si="30"/>
        <v>2828.1196581196582</v>
      </c>
      <c r="M323" s="3">
        <v>819.08</v>
      </c>
      <c r="N323" s="3">
        <f t="shared" si="31"/>
        <v>700.0683760683761</v>
      </c>
      <c r="O323" s="3">
        <v>1695.5</v>
      </c>
      <c r="P323" s="3">
        <v>18.440000000000001</v>
      </c>
      <c r="Q323" s="3">
        <f t="shared" si="32"/>
        <v>17.29831144465291</v>
      </c>
      <c r="R323" s="3">
        <f t="shared" si="33"/>
        <v>205</v>
      </c>
      <c r="S323" s="3">
        <f t="shared" si="36"/>
        <v>735.04</v>
      </c>
      <c r="T323" s="3">
        <f t="shared" si="34"/>
        <v>630.04</v>
      </c>
      <c r="U323" s="3">
        <v>157.22999999999999</v>
      </c>
      <c r="V323" s="3">
        <v>2.5</v>
      </c>
      <c r="W323" s="3"/>
      <c r="X323" s="42"/>
      <c r="Y323" s="42">
        <v>81.400000000000006</v>
      </c>
      <c r="Z323" s="42">
        <v>81.400000000000006</v>
      </c>
      <c r="AA323" s="42"/>
      <c r="AB323" s="42"/>
      <c r="AC323" s="42"/>
      <c r="AD323" s="42"/>
      <c r="AE323" s="42"/>
      <c r="AF323" s="42"/>
      <c r="AG323" s="42"/>
      <c r="AH323" s="42"/>
      <c r="AI323" s="7"/>
    </row>
    <row r="324" spans="1:35" s="6" customFormat="1" ht="14.25">
      <c r="A324" s="10"/>
      <c r="B324" s="11" t="s">
        <v>2361</v>
      </c>
      <c r="C324" s="12" t="s">
        <v>2059</v>
      </c>
      <c r="D324" s="15" t="s">
        <v>2361</v>
      </c>
      <c r="E324" s="15" t="s">
        <v>529</v>
      </c>
      <c r="F324" s="2" t="s">
        <v>506</v>
      </c>
      <c r="G324" s="2" t="s">
        <v>530</v>
      </c>
      <c r="H324" s="15" t="s">
        <v>3162</v>
      </c>
      <c r="I324" s="3">
        <v>7734.4899999999989</v>
      </c>
      <c r="J324" s="3">
        <f t="shared" si="29"/>
        <v>6936.9272858036275</v>
      </c>
      <c r="K324" s="3">
        <v>3768.45</v>
      </c>
      <c r="L324" s="3">
        <f t="shared" si="30"/>
        <v>3220.897435897436</v>
      </c>
      <c r="M324" s="3">
        <v>886.23</v>
      </c>
      <c r="N324" s="3">
        <f t="shared" si="31"/>
        <v>757.46153846153857</v>
      </c>
      <c r="O324" s="3">
        <v>1834.49</v>
      </c>
      <c r="P324" s="3">
        <v>18.440000000000001</v>
      </c>
      <c r="Q324" s="3">
        <f t="shared" si="32"/>
        <v>17.29831144465291</v>
      </c>
      <c r="R324" s="3">
        <f t="shared" si="33"/>
        <v>205</v>
      </c>
      <c r="S324" s="3">
        <f t="shared" si="36"/>
        <v>840.69</v>
      </c>
      <c r="T324" s="3">
        <f t="shared" si="34"/>
        <v>720.59</v>
      </c>
      <c r="U324" s="3">
        <v>181.19</v>
      </c>
      <c r="V324" s="3">
        <v>2.5</v>
      </c>
      <c r="W324" s="3"/>
      <c r="X324" s="42"/>
      <c r="Y324" s="42">
        <v>93.1</v>
      </c>
      <c r="Z324" s="42">
        <v>93.1</v>
      </c>
      <c r="AA324" s="42"/>
      <c r="AB324" s="42"/>
      <c r="AC324" s="42"/>
      <c r="AD324" s="42"/>
      <c r="AE324" s="42"/>
      <c r="AF324" s="42"/>
      <c r="AG324" s="42"/>
      <c r="AH324" s="42"/>
      <c r="AI324" s="7"/>
    </row>
    <row r="325" spans="1:35" s="6" customFormat="1" ht="14.25">
      <c r="A325" s="10"/>
      <c r="B325" s="11" t="s">
        <v>2362</v>
      </c>
      <c r="C325" s="12" t="s">
        <v>2059</v>
      </c>
      <c r="D325" s="15" t="s">
        <v>2362</v>
      </c>
      <c r="E325" s="15" t="s">
        <v>531</v>
      </c>
      <c r="F325" s="2" t="s">
        <v>506</v>
      </c>
      <c r="G325" s="2" t="s">
        <v>487</v>
      </c>
      <c r="H325" s="15" t="s">
        <v>3162</v>
      </c>
      <c r="I325" s="3">
        <v>8470.81</v>
      </c>
      <c r="J325" s="3">
        <f t="shared" ref="J325:J388" si="37">L325+N325+O325+Q325+R325+T325+U325</f>
        <v>7604.7269439232859</v>
      </c>
      <c r="K325" s="3">
        <v>4059.74</v>
      </c>
      <c r="L325" s="3">
        <f t="shared" ref="L325:L388" si="38">K325/1.17</f>
        <v>3469.863247863248</v>
      </c>
      <c r="M325" s="3">
        <v>996.39</v>
      </c>
      <c r="N325" s="3">
        <f t="shared" ref="N325:N388" si="39">M325/1.17</f>
        <v>851.61538461538464</v>
      </c>
      <c r="O325" s="3">
        <v>2062.52</v>
      </c>
      <c r="P325" s="3">
        <v>18.440000000000001</v>
      </c>
      <c r="Q325" s="3">
        <f t="shared" ref="Q325:Q388" si="40">P325/1.066</f>
        <v>17.29831144465291</v>
      </c>
      <c r="R325" s="3">
        <f t="shared" ref="R325:R388" si="41">IF(ROUND($V$3*V325,2)=0,"",ROUND($V$3*V325,2))</f>
        <v>205</v>
      </c>
      <c r="S325" s="3">
        <f t="shared" si="36"/>
        <v>912.03</v>
      </c>
      <c r="T325" s="3">
        <f t="shared" ref="T325:T388" si="42">IF(ROUND((U325*$U$3+X325*$X$3+Z325*$Z$3+AB325*$AB$3+AD325*$AD$3+AF325*$AF$3+AH325*$AH$3),2)=0,"",ROUND((U325*$U$3+X325*$X$3+Z325*$Z$3+AB325*$AB$3+AD325*$AD$3+AF325*$AF$3+AH325*$AH$3),2))</f>
        <v>781.74</v>
      </c>
      <c r="U325" s="3">
        <v>216.69</v>
      </c>
      <c r="V325" s="3">
        <v>2.5</v>
      </c>
      <c r="W325" s="3"/>
      <c r="X325" s="42"/>
      <c r="Y325" s="42">
        <v>101</v>
      </c>
      <c r="Z325" s="42">
        <v>101</v>
      </c>
      <c r="AA325" s="42"/>
      <c r="AB325" s="42"/>
      <c r="AC325" s="42"/>
      <c r="AD325" s="42"/>
      <c r="AE325" s="42"/>
      <c r="AF325" s="42"/>
      <c r="AG325" s="42"/>
      <c r="AH325" s="42"/>
      <c r="AI325" s="7"/>
    </row>
    <row r="326" spans="1:35" s="6" customFormat="1" ht="14.25">
      <c r="A326" s="10"/>
      <c r="B326" s="11" t="s">
        <v>2363</v>
      </c>
      <c r="C326" s="12" t="s">
        <v>2059</v>
      </c>
      <c r="D326" s="15" t="s">
        <v>116</v>
      </c>
      <c r="E326" s="15" t="s">
        <v>532</v>
      </c>
      <c r="F326" s="2" t="s">
        <v>533</v>
      </c>
      <c r="G326" s="2" t="s">
        <v>496</v>
      </c>
      <c r="H326" s="15" t="s">
        <v>3162</v>
      </c>
      <c r="I326" s="3">
        <v>300.20999999999998</v>
      </c>
      <c r="J326" s="3">
        <f t="shared" si="37"/>
        <v>287.94068376068378</v>
      </c>
      <c r="K326" s="3">
        <v>33.11</v>
      </c>
      <c r="L326" s="3">
        <f t="shared" si="38"/>
        <v>28.299145299145302</v>
      </c>
      <c r="M326" s="3">
        <v>4.05</v>
      </c>
      <c r="N326" s="3">
        <f t="shared" si="39"/>
        <v>3.4615384615384617</v>
      </c>
      <c r="O326" s="3">
        <v>11.01</v>
      </c>
      <c r="P326" s="3"/>
      <c r="Q326" s="3">
        <f t="shared" si="40"/>
        <v>0</v>
      </c>
      <c r="R326" s="3">
        <f t="shared" si="41"/>
        <v>205</v>
      </c>
      <c r="S326" s="3">
        <f t="shared" si="36"/>
        <v>47.04</v>
      </c>
      <c r="T326" s="3">
        <f t="shared" si="42"/>
        <v>40.17</v>
      </c>
      <c r="U326" s="3">
        <v>0</v>
      </c>
      <c r="V326" s="3">
        <v>2.5</v>
      </c>
      <c r="W326" s="3"/>
      <c r="X326" s="42"/>
      <c r="Y326" s="42"/>
      <c r="Z326" s="42"/>
      <c r="AA326" s="42">
        <v>52.85</v>
      </c>
      <c r="AB326" s="42">
        <v>52.85</v>
      </c>
      <c r="AC326" s="42"/>
      <c r="AD326" s="42"/>
      <c r="AE326" s="42"/>
      <c r="AF326" s="42"/>
      <c r="AG326" s="42"/>
      <c r="AH326" s="42"/>
      <c r="AI326" s="7"/>
    </row>
    <row r="327" spans="1:35" s="6" customFormat="1" ht="14.25">
      <c r="A327" s="10"/>
      <c r="B327" s="11" t="s">
        <v>2364</v>
      </c>
      <c r="C327" s="12" t="s">
        <v>2059</v>
      </c>
      <c r="D327" s="15" t="s">
        <v>2364</v>
      </c>
      <c r="E327" s="15" t="s">
        <v>534</v>
      </c>
      <c r="F327" s="2" t="s">
        <v>533</v>
      </c>
      <c r="G327" s="2" t="s">
        <v>467</v>
      </c>
      <c r="H327" s="15" t="s">
        <v>3162</v>
      </c>
      <c r="I327" s="3">
        <v>407.94</v>
      </c>
      <c r="J327" s="3">
        <f t="shared" si="37"/>
        <v>382.52</v>
      </c>
      <c r="K327" s="3">
        <v>85.49</v>
      </c>
      <c r="L327" s="3">
        <f t="shared" si="38"/>
        <v>73.068376068376068</v>
      </c>
      <c r="M327" s="3">
        <v>10.45</v>
      </c>
      <c r="N327" s="3">
        <f t="shared" si="39"/>
        <v>8.9316239316239319</v>
      </c>
      <c r="O327" s="3">
        <v>28.42</v>
      </c>
      <c r="P327" s="3"/>
      <c r="Q327" s="3">
        <f t="shared" si="40"/>
        <v>0</v>
      </c>
      <c r="R327" s="3">
        <f t="shared" si="41"/>
        <v>205</v>
      </c>
      <c r="S327" s="3">
        <f t="shared" si="36"/>
        <v>78.58</v>
      </c>
      <c r="T327" s="3">
        <f t="shared" si="42"/>
        <v>67.099999999999994</v>
      </c>
      <c r="U327" s="3">
        <v>0</v>
      </c>
      <c r="V327" s="3">
        <v>2.5</v>
      </c>
      <c r="W327" s="3"/>
      <c r="X327" s="42"/>
      <c r="Y327" s="42"/>
      <c r="Z327" s="42"/>
      <c r="AA327" s="42">
        <v>88.29</v>
      </c>
      <c r="AB327" s="42">
        <v>88.29</v>
      </c>
      <c r="AC327" s="42"/>
      <c r="AD327" s="42"/>
      <c r="AE327" s="42"/>
      <c r="AF327" s="42"/>
      <c r="AG327" s="42"/>
      <c r="AH327" s="42"/>
      <c r="AI327" s="7"/>
    </row>
    <row r="328" spans="1:35" s="6" customFormat="1" ht="14.25">
      <c r="A328" s="10"/>
      <c r="B328" s="11" t="s">
        <v>2365</v>
      </c>
      <c r="C328" s="12" t="s">
        <v>2059</v>
      </c>
      <c r="D328" s="15" t="s">
        <v>2365</v>
      </c>
      <c r="E328" s="15" t="s">
        <v>535</v>
      </c>
      <c r="F328" s="2" t="s">
        <v>533</v>
      </c>
      <c r="G328" s="2" t="s">
        <v>470</v>
      </c>
      <c r="H328" s="15" t="s">
        <v>3162</v>
      </c>
      <c r="I328" s="3">
        <v>617.55999999999995</v>
      </c>
      <c r="J328" s="3">
        <f t="shared" si="37"/>
        <v>561.77487179487184</v>
      </c>
      <c r="K328" s="3">
        <v>177.22</v>
      </c>
      <c r="L328" s="3">
        <f t="shared" si="38"/>
        <v>151.47008547008548</v>
      </c>
      <c r="M328" s="3">
        <v>21.44</v>
      </c>
      <c r="N328" s="3">
        <f t="shared" si="39"/>
        <v>18.324786324786327</v>
      </c>
      <c r="O328" s="3">
        <v>29.58</v>
      </c>
      <c r="P328" s="3"/>
      <c r="Q328" s="3">
        <f t="shared" si="40"/>
        <v>0</v>
      </c>
      <c r="R328" s="3">
        <f t="shared" si="41"/>
        <v>205</v>
      </c>
      <c r="S328" s="3">
        <f t="shared" si="36"/>
        <v>184.32</v>
      </c>
      <c r="T328" s="3">
        <f t="shared" si="42"/>
        <v>157.4</v>
      </c>
      <c r="U328" s="3">
        <v>0</v>
      </c>
      <c r="V328" s="3">
        <v>2.5</v>
      </c>
      <c r="W328" s="3"/>
      <c r="X328" s="42"/>
      <c r="Y328" s="42"/>
      <c r="Z328" s="42"/>
      <c r="AA328" s="42">
        <v>207.1</v>
      </c>
      <c r="AB328" s="42">
        <v>207.1</v>
      </c>
      <c r="AC328" s="42"/>
      <c r="AD328" s="42"/>
      <c r="AE328" s="42"/>
      <c r="AF328" s="42"/>
      <c r="AG328" s="42"/>
      <c r="AH328" s="42"/>
      <c r="AI328" s="7"/>
    </row>
    <row r="329" spans="1:35" s="6" customFormat="1" ht="14.25">
      <c r="A329" s="10"/>
      <c r="B329" s="11" t="s">
        <v>2366</v>
      </c>
      <c r="C329" s="12" t="s">
        <v>2059</v>
      </c>
      <c r="D329" s="15" t="s">
        <v>2366</v>
      </c>
      <c r="E329" s="15" t="s">
        <v>536</v>
      </c>
      <c r="F329" s="2" t="s">
        <v>533</v>
      </c>
      <c r="G329" s="2" t="s">
        <v>473</v>
      </c>
      <c r="H329" s="15" t="s">
        <v>3162</v>
      </c>
      <c r="I329" s="3">
        <v>715.52</v>
      </c>
      <c r="J329" s="3">
        <f t="shared" si="37"/>
        <v>646.91461538461544</v>
      </c>
      <c r="K329" s="3">
        <v>236.29</v>
      </c>
      <c r="L329" s="3">
        <f t="shared" si="38"/>
        <v>201.95726495726495</v>
      </c>
      <c r="M329" s="3">
        <v>28.58</v>
      </c>
      <c r="N329" s="3">
        <f t="shared" si="39"/>
        <v>24.427350427350426</v>
      </c>
      <c r="O329" s="3">
        <v>39.44</v>
      </c>
      <c r="P329" s="3"/>
      <c r="Q329" s="3">
        <f t="shared" si="40"/>
        <v>0</v>
      </c>
      <c r="R329" s="3">
        <f t="shared" si="41"/>
        <v>205</v>
      </c>
      <c r="S329" s="3">
        <f t="shared" si="36"/>
        <v>206.21</v>
      </c>
      <c r="T329" s="3">
        <f t="shared" si="42"/>
        <v>176.09</v>
      </c>
      <c r="U329" s="3">
        <v>0</v>
      </c>
      <c r="V329" s="3">
        <v>2.5</v>
      </c>
      <c r="W329" s="3"/>
      <c r="X329" s="42"/>
      <c r="Y329" s="42"/>
      <c r="Z329" s="42"/>
      <c r="AA329" s="42">
        <v>231.7</v>
      </c>
      <c r="AB329" s="42">
        <v>231.7</v>
      </c>
      <c r="AC329" s="42"/>
      <c r="AD329" s="42"/>
      <c r="AE329" s="42"/>
      <c r="AF329" s="42"/>
      <c r="AG329" s="42"/>
      <c r="AH329" s="42"/>
      <c r="AI329" s="7"/>
    </row>
    <row r="330" spans="1:35" s="6" customFormat="1" ht="14.25">
      <c r="A330" s="10"/>
      <c r="B330" s="11" t="s">
        <v>2367</v>
      </c>
      <c r="C330" s="12" t="s">
        <v>2059</v>
      </c>
      <c r="D330" s="15" t="s">
        <v>2367</v>
      </c>
      <c r="E330" s="15" t="s">
        <v>537</v>
      </c>
      <c r="F330" s="2" t="s">
        <v>533</v>
      </c>
      <c r="G330" s="2" t="s">
        <v>475</v>
      </c>
      <c r="H330" s="15" t="s">
        <v>3162</v>
      </c>
      <c r="I330" s="3">
        <v>877.12000000000012</v>
      </c>
      <c r="J330" s="3">
        <f t="shared" si="37"/>
        <v>786.61111111111109</v>
      </c>
      <c r="K330" s="3">
        <v>303.85000000000002</v>
      </c>
      <c r="L330" s="3">
        <f t="shared" si="38"/>
        <v>259.70085470085473</v>
      </c>
      <c r="M330" s="3">
        <v>36.75</v>
      </c>
      <c r="N330" s="3">
        <f t="shared" si="39"/>
        <v>31.410256410256412</v>
      </c>
      <c r="O330" s="3">
        <v>50.72</v>
      </c>
      <c r="P330" s="3"/>
      <c r="Q330" s="3">
        <f t="shared" si="40"/>
        <v>0</v>
      </c>
      <c r="R330" s="3">
        <f t="shared" si="41"/>
        <v>205</v>
      </c>
      <c r="S330" s="3">
        <f t="shared" si="36"/>
        <v>280.8</v>
      </c>
      <c r="T330" s="3">
        <f t="shared" si="42"/>
        <v>239.78</v>
      </c>
      <c r="U330" s="3">
        <v>0</v>
      </c>
      <c r="V330" s="3">
        <v>2.5</v>
      </c>
      <c r="W330" s="3"/>
      <c r="X330" s="42"/>
      <c r="Y330" s="42"/>
      <c r="Z330" s="42"/>
      <c r="AA330" s="42">
        <v>315.5</v>
      </c>
      <c r="AB330" s="42">
        <v>315.5</v>
      </c>
      <c r="AC330" s="42"/>
      <c r="AD330" s="42"/>
      <c r="AE330" s="42"/>
      <c r="AF330" s="42"/>
      <c r="AG330" s="42"/>
      <c r="AH330" s="42"/>
      <c r="AI330" s="7"/>
    </row>
    <row r="331" spans="1:35" s="6" customFormat="1" ht="14.25">
      <c r="A331" s="10"/>
      <c r="B331" s="11" t="s">
        <v>2368</v>
      </c>
      <c r="C331" s="12" t="s">
        <v>2059</v>
      </c>
      <c r="D331" s="15" t="s">
        <v>2368</v>
      </c>
      <c r="E331" s="15" t="s">
        <v>538</v>
      </c>
      <c r="F331" s="2" t="s">
        <v>533</v>
      </c>
      <c r="G331" s="2" t="s">
        <v>476</v>
      </c>
      <c r="H331" s="15" t="s">
        <v>3162</v>
      </c>
      <c r="I331" s="3">
        <v>1132.8600000000001</v>
      </c>
      <c r="J331" s="3">
        <f t="shared" si="37"/>
        <v>1009.5852991452991</v>
      </c>
      <c r="K331" s="3">
        <v>485.49</v>
      </c>
      <c r="L331" s="3">
        <f t="shared" si="38"/>
        <v>414.94871794871796</v>
      </c>
      <c r="M331" s="3">
        <v>58.73</v>
      </c>
      <c r="N331" s="3">
        <f t="shared" si="39"/>
        <v>50.196581196581199</v>
      </c>
      <c r="O331" s="3">
        <v>81.040000000000006</v>
      </c>
      <c r="P331" s="3"/>
      <c r="Q331" s="3">
        <f t="shared" si="40"/>
        <v>0</v>
      </c>
      <c r="R331" s="3">
        <f t="shared" si="41"/>
        <v>205</v>
      </c>
      <c r="S331" s="3">
        <f t="shared" si="36"/>
        <v>302.60000000000002</v>
      </c>
      <c r="T331" s="3">
        <f t="shared" si="42"/>
        <v>258.39999999999998</v>
      </c>
      <c r="U331" s="3">
        <v>0</v>
      </c>
      <c r="V331" s="3">
        <v>2.5</v>
      </c>
      <c r="W331" s="3"/>
      <c r="X331" s="42"/>
      <c r="Y331" s="42"/>
      <c r="Z331" s="42"/>
      <c r="AA331" s="42">
        <v>340</v>
      </c>
      <c r="AB331" s="42">
        <v>340</v>
      </c>
      <c r="AC331" s="42"/>
      <c r="AD331" s="42"/>
      <c r="AE331" s="42"/>
      <c r="AF331" s="42"/>
      <c r="AG331" s="42"/>
      <c r="AH331" s="42"/>
      <c r="AI331" s="7"/>
    </row>
    <row r="332" spans="1:35" s="6" customFormat="1" ht="14.25">
      <c r="A332" s="10"/>
      <c r="B332" s="11" t="s">
        <v>2369</v>
      </c>
      <c r="C332" s="12" t="s">
        <v>2059</v>
      </c>
      <c r="D332" s="15" t="s">
        <v>117</v>
      </c>
      <c r="E332" s="15" t="s">
        <v>539</v>
      </c>
      <c r="F332" s="2" t="s">
        <v>540</v>
      </c>
      <c r="G332" s="2" t="s">
        <v>494</v>
      </c>
      <c r="H332" s="15" t="s">
        <v>3162</v>
      </c>
      <c r="I332" s="3">
        <v>493.84999999999997</v>
      </c>
      <c r="J332" s="3">
        <f t="shared" si="37"/>
        <v>444.7099145299145</v>
      </c>
      <c r="K332" s="3">
        <v>47.52</v>
      </c>
      <c r="L332" s="3">
        <f t="shared" si="38"/>
        <v>40.61538461538462</v>
      </c>
      <c r="M332" s="3">
        <v>13.94</v>
      </c>
      <c r="N332" s="3">
        <f t="shared" si="39"/>
        <v>11.914529914529915</v>
      </c>
      <c r="O332" s="3">
        <v>48.36</v>
      </c>
      <c r="P332" s="3"/>
      <c r="Q332" s="3">
        <f t="shared" si="40"/>
        <v>0</v>
      </c>
      <c r="R332" s="3">
        <f t="shared" si="41"/>
        <v>102.5</v>
      </c>
      <c r="S332" s="3">
        <f t="shared" si="36"/>
        <v>281.52999999999997</v>
      </c>
      <c r="T332" s="3">
        <f t="shared" si="42"/>
        <v>241.32</v>
      </c>
      <c r="U332" s="3">
        <v>0</v>
      </c>
      <c r="V332" s="3">
        <v>1.25</v>
      </c>
      <c r="W332" s="3">
        <v>26.46</v>
      </c>
      <c r="X332" s="42">
        <v>26.46</v>
      </c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7"/>
    </row>
    <row r="333" spans="1:35" s="6" customFormat="1" ht="14.25">
      <c r="A333" s="10"/>
      <c r="B333" s="11" t="s">
        <v>2370</v>
      </c>
      <c r="C333" s="12" t="s">
        <v>2059</v>
      </c>
      <c r="D333" s="15" t="s">
        <v>2370</v>
      </c>
      <c r="E333" s="15" t="s">
        <v>541</v>
      </c>
      <c r="F333" s="2" t="s">
        <v>540</v>
      </c>
      <c r="G333" s="2" t="s">
        <v>496</v>
      </c>
      <c r="H333" s="15" t="s">
        <v>3162</v>
      </c>
      <c r="I333" s="3">
        <v>503.12</v>
      </c>
      <c r="J333" s="3">
        <f t="shared" si="37"/>
        <v>455.34846153846155</v>
      </c>
      <c r="K333" s="3">
        <v>66.53</v>
      </c>
      <c r="L333" s="3">
        <f t="shared" si="38"/>
        <v>56.863247863247871</v>
      </c>
      <c r="M333" s="3">
        <v>19.510000000000002</v>
      </c>
      <c r="N333" s="3">
        <f t="shared" si="39"/>
        <v>16.675213675213676</v>
      </c>
      <c r="O333" s="3">
        <v>67.7</v>
      </c>
      <c r="P333" s="3"/>
      <c r="Q333" s="3">
        <f t="shared" si="40"/>
        <v>0</v>
      </c>
      <c r="R333" s="3">
        <f t="shared" si="41"/>
        <v>102.5</v>
      </c>
      <c r="S333" s="3">
        <f t="shared" si="36"/>
        <v>246.88</v>
      </c>
      <c r="T333" s="3">
        <f t="shared" si="42"/>
        <v>211.61</v>
      </c>
      <c r="U333" s="3">
        <v>0</v>
      </c>
      <c r="V333" s="3">
        <v>1.25</v>
      </c>
      <c r="W333" s="3"/>
      <c r="X333" s="42"/>
      <c r="Y333" s="42">
        <v>27.34</v>
      </c>
      <c r="Z333" s="42">
        <v>27.34</v>
      </c>
      <c r="AA333" s="42"/>
      <c r="AB333" s="42"/>
      <c r="AC333" s="42"/>
      <c r="AD333" s="42"/>
      <c r="AE333" s="42"/>
      <c r="AF333" s="42"/>
      <c r="AG333" s="42"/>
      <c r="AH333" s="42"/>
      <c r="AI333" s="7"/>
    </row>
    <row r="334" spans="1:35" s="6" customFormat="1" ht="14.25">
      <c r="A334" s="10"/>
      <c r="B334" s="11" t="s">
        <v>2371</v>
      </c>
      <c r="C334" s="12" t="s">
        <v>2059</v>
      </c>
      <c r="D334" s="15" t="s">
        <v>2371</v>
      </c>
      <c r="E334" s="15" t="s">
        <v>542</v>
      </c>
      <c r="F334" s="2" t="s">
        <v>540</v>
      </c>
      <c r="G334" s="2" t="s">
        <v>543</v>
      </c>
      <c r="H334" s="15" t="s">
        <v>3162</v>
      </c>
      <c r="I334" s="3">
        <v>521.29</v>
      </c>
      <c r="J334" s="3">
        <f t="shared" si="37"/>
        <v>471.23307692307696</v>
      </c>
      <c r="K334" s="3">
        <v>68.69</v>
      </c>
      <c r="L334" s="3">
        <f t="shared" si="38"/>
        <v>58.70940170940171</v>
      </c>
      <c r="M334" s="3">
        <v>20.14</v>
      </c>
      <c r="N334" s="3">
        <f t="shared" si="39"/>
        <v>17.213675213675216</v>
      </c>
      <c r="O334" s="3">
        <v>69.900000000000006</v>
      </c>
      <c r="P334" s="3"/>
      <c r="Q334" s="3">
        <f t="shared" si="40"/>
        <v>0</v>
      </c>
      <c r="R334" s="3">
        <f t="shared" si="41"/>
        <v>102.5</v>
      </c>
      <c r="S334" s="3">
        <f t="shared" si="36"/>
        <v>260.06</v>
      </c>
      <c r="T334" s="3">
        <f t="shared" si="42"/>
        <v>222.91</v>
      </c>
      <c r="U334" s="3">
        <v>0</v>
      </c>
      <c r="V334" s="3">
        <v>1.25</v>
      </c>
      <c r="W334" s="3"/>
      <c r="X334" s="42"/>
      <c r="Y334" s="42">
        <v>28.8</v>
      </c>
      <c r="Z334" s="42">
        <v>28.8</v>
      </c>
      <c r="AA334" s="42"/>
      <c r="AB334" s="42"/>
      <c r="AC334" s="42"/>
      <c r="AD334" s="42"/>
      <c r="AE334" s="42"/>
      <c r="AF334" s="42"/>
      <c r="AG334" s="42"/>
      <c r="AH334" s="42"/>
      <c r="AI334" s="7"/>
    </row>
    <row r="335" spans="1:35" s="6" customFormat="1" ht="14.25">
      <c r="A335" s="10"/>
      <c r="B335" s="11" t="s">
        <v>2372</v>
      </c>
      <c r="C335" s="12" t="s">
        <v>2059</v>
      </c>
      <c r="D335" s="15" t="s">
        <v>2372</v>
      </c>
      <c r="E335" s="15" t="s">
        <v>544</v>
      </c>
      <c r="F335" s="2" t="s">
        <v>540</v>
      </c>
      <c r="G335" s="2" t="s">
        <v>467</v>
      </c>
      <c r="H335" s="15" t="s">
        <v>3162</v>
      </c>
      <c r="I335" s="3">
        <v>718.43999999999994</v>
      </c>
      <c r="J335" s="3">
        <f t="shared" si="37"/>
        <v>658.73376068376069</v>
      </c>
      <c r="K335" s="3">
        <v>93.74</v>
      </c>
      <c r="L335" s="3">
        <f t="shared" si="38"/>
        <v>80.119658119658126</v>
      </c>
      <c r="M335" s="3">
        <v>39.270000000000003</v>
      </c>
      <c r="N335" s="3">
        <f t="shared" si="39"/>
        <v>33.564102564102569</v>
      </c>
      <c r="O335" s="3">
        <v>200.29</v>
      </c>
      <c r="P335" s="3"/>
      <c r="Q335" s="3">
        <f t="shared" si="40"/>
        <v>0</v>
      </c>
      <c r="R335" s="3">
        <f t="shared" si="41"/>
        <v>102.5</v>
      </c>
      <c r="S335" s="3">
        <f t="shared" si="36"/>
        <v>282.64</v>
      </c>
      <c r="T335" s="3">
        <f t="shared" si="42"/>
        <v>242.26</v>
      </c>
      <c r="U335" s="3">
        <v>0</v>
      </c>
      <c r="V335" s="3">
        <v>1.25</v>
      </c>
      <c r="W335" s="3"/>
      <c r="X335" s="42"/>
      <c r="Y335" s="42">
        <v>31.3</v>
      </c>
      <c r="Z335" s="42">
        <v>31.3</v>
      </c>
      <c r="AA335" s="42"/>
      <c r="AB335" s="42"/>
      <c r="AC335" s="42"/>
      <c r="AD335" s="42"/>
      <c r="AE335" s="42"/>
      <c r="AF335" s="42"/>
      <c r="AG335" s="42"/>
      <c r="AH335" s="42"/>
      <c r="AI335" s="7"/>
    </row>
    <row r="336" spans="1:35" s="6" customFormat="1" ht="14.25">
      <c r="A336" s="10"/>
      <c r="B336" s="30" t="s">
        <v>2373</v>
      </c>
      <c r="C336" s="12" t="s">
        <v>2059</v>
      </c>
      <c r="D336" s="31" t="s">
        <v>118</v>
      </c>
      <c r="E336" s="31" t="s">
        <v>3124</v>
      </c>
      <c r="F336" s="4" t="s">
        <v>545</v>
      </c>
      <c r="G336" s="5" t="s">
        <v>546</v>
      </c>
      <c r="H336" s="15" t="s">
        <v>3162</v>
      </c>
      <c r="I336" s="3">
        <v>494.11</v>
      </c>
      <c r="J336" s="3">
        <f t="shared" si="37"/>
        <v>463.96059829059828</v>
      </c>
      <c r="K336" s="3">
        <v>137.5</v>
      </c>
      <c r="L336" s="3">
        <f t="shared" si="38"/>
        <v>117.52136752136752</v>
      </c>
      <c r="M336" s="3">
        <v>20.79</v>
      </c>
      <c r="N336" s="3">
        <f t="shared" si="39"/>
        <v>17.76923076923077</v>
      </c>
      <c r="O336" s="3">
        <v>81.91</v>
      </c>
      <c r="P336" s="3"/>
      <c r="Q336" s="3">
        <f t="shared" si="40"/>
        <v>0</v>
      </c>
      <c r="R336" s="3">
        <f t="shared" si="41"/>
        <v>205</v>
      </c>
      <c r="S336" s="3">
        <f t="shared" si="36"/>
        <v>48.91</v>
      </c>
      <c r="T336" s="3">
        <f t="shared" si="42"/>
        <v>41.76</v>
      </c>
      <c r="U336" s="3">
        <v>0</v>
      </c>
      <c r="V336" s="3">
        <v>2.5</v>
      </c>
      <c r="W336" s="3"/>
      <c r="X336" s="42"/>
      <c r="Y336" s="42"/>
      <c r="Z336" s="42"/>
      <c r="AA336" s="42">
        <v>54.95</v>
      </c>
      <c r="AB336" s="42">
        <v>54.95</v>
      </c>
      <c r="AC336" s="42"/>
      <c r="AD336" s="42"/>
      <c r="AE336" s="42"/>
      <c r="AF336" s="42"/>
      <c r="AG336" s="42"/>
      <c r="AH336" s="42"/>
      <c r="AI336" s="7"/>
    </row>
    <row r="337" spans="1:35" s="6" customFormat="1" ht="14.25">
      <c r="A337" s="10"/>
      <c r="B337" s="11" t="s">
        <v>2374</v>
      </c>
      <c r="C337" s="12" t="s">
        <v>2059</v>
      </c>
      <c r="D337" s="15" t="s">
        <v>119</v>
      </c>
      <c r="E337" s="15" t="s">
        <v>547</v>
      </c>
      <c r="F337" s="2" t="s">
        <v>548</v>
      </c>
      <c r="G337" s="2" t="s">
        <v>496</v>
      </c>
      <c r="H337" s="15" t="s">
        <v>3162</v>
      </c>
      <c r="I337" s="3">
        <v>206.98</v>
      </c>
      <c r="J337" s="3">
        <f t="shared" si="37"/>
        <v>194.78230769230771</v>
      </c>
      <c r="K337" s="3">
        <v>41.58</v>
      </c>
      <c r="L337" s="3">
        <f t="shared" si="38"/>
        <v>35.53846153846154</v>
      </c>
      <c r="M337" s="3">
        <v>9.5399999999999991</v>
      </c>
      <c r="N337" s="3">
        <f t="shared" si="39"/>
        <v>8.1538461538461533</v>
      </c>
      <c r="O337" s="3">
        <v>20.7</v>
      </c>
      <c r="P337" s="3"/>
      <c r="Q337" s="3">
        <f t="shared" si="40"/>
        <v>0</v>
      </c>
      <c r="R337" s="3">
        <f t="shared" si="41"/>
        <v>102.5</v>
      </c>
      <c r="S337" s="3">
        <f t="shared" si="36"/>
        <v>32.659999999999997</v>
      </c>
      <c r="T337" s="3">
        <f t="shared" si="42"/>
        <v>27.89</v>
      </c>
      <c r="U337" s="3">
        <v>0</v>
      </c>
      <c r="V337" s="3">
        <v>1.25</v>
      </c>
      <c r="W337" s="3"/>
      <c r="X337" s="42"/>
      <c r="Y337" s="42"/>
      <c r="Z337" s="42"/>
      <c r="AA337" s="42">
        <v>36.700000000000003</v>
      </c>
      <c r="AB337" s="42">
        <v>36.700000000000003</v>
      </c>
      <c r="AC337" s="42"/>
      <c r="AD337" s="42"/>
      <c r="AE337" s="42"/>
      <c r="AF337" s="42"/>
      <c r="AG337" s="42"/>
      <c r="AH337" s="42"/>
      <c r="AI337" s="7"/>
    </row>
    <row r="338" spans="1:35" s="6" customFormat="1" ht="14.25">
      <c r="A338" s="10"/>
      <c r="B338" s="11" t="s">
        <v>2375</v>
      </c>
      <c r="C338" s="12" t="s">
        <v>2059</v>
      </c>
      <c r="D338" s="15" t="s">
        <v>120</v>
      </c>
      <c r="E338" s="15" t="s">
        <v>549</v>
      </c>
      <c r="F338" s="2" t="s">
        <v>548</v>
      </c>
      <c r="G338" s="2" t="s">
        <v>467</v>
      </c>
      <c r="H338" s="15" t="s">
        <v>3162</v>
      </c>
      <c r="I338" s="3">
        <v>277.93</v>
      </c>
      <c r="J338" s="3">
        <f t="shared" si="37"/>
        <v>257.97615384615381</v>
      </c>
      <c r="K338" s="3">
        <v>76.94</v>
      </c>
      <c r="L338" s="3">
        <f t="shared" si="38"/>
        <v>65.760683760683762</v>
      </c>
      <c r="M338" s="3">
        <v>17.649999999999999</v>
      </c>
      <c r="N338" s="3">
        <f t="shared" si="39"/>
        <v>15.085470085470085</v>
      </c>
      <c r="O338" s="3">
        <v>38.299999999999997</v>
      </c>
      <c r="P338" s="3"/>
      <c r="Q338" s="3">
        <f t="shared" si="40"/>
        <v>0</v>
      </c>
      <c r="R338" s="3">
        <f t="shared" si="41"/>
        <v>102.5</v>
      </c>
      <c r="S338" s="3">
        <f t="shared" si="36"/>
        <v>42.54</v>
      </c>
      <c r="T338" s="3">
        <f t="shared" si="42"/>
        <v>36.33</v>
      </c>
      <c r="U338" s="3">
        <v>0</v>
      </c>
      <c r="V338" s="3">
        <v>1.25</v>
      </c>
      <c r="W338" s="3"/>
      <c r="X338" s="42"/>
      <c r="Y338" s="42"/>
      <c r="Z338" s="42"/>
      <c r="AA338" s="42">
        <v>47.8</v>
      </c>
      <c r="AB338" s="42">
        <v>47.8</v>
      </c>
      <c r="AC338" s="42"/>
      <c r="AD338" s="42"/>
      <c r="AE338" s="42"/>
      <c r="AF338" s="42"/>
      <c r="AG338" s="42"/>
      <c r="AH338" s="42"/>
      <c r="AI338" s="7"/>
    </row>
    <row r="339" spans="1:35" s="6" customFormat="1" ht="14.25">
      <c r="A339" s="10"/>
      <c r="B339" s="11" t="s">
        <v>2376</v>
      </c>
      <c r="C339" s="12" t="s">
        <v>2059</v>
      </c>
      <c r="D339" s="15" t="s">
        <v>121</v>
      </c>
      <c r="E339" s="15" t="s">
        <v>3139</v>
      </c>
      <c r="F339" s="2" t="s">
        <v>550</v>
      </c>
      <c r="G339" s="2" t="s">
        <v>496</v>
      </c>
      <c r="H339" s="15" t="s">
        <v>3162</v>
      </c>
      <c r="I339" s="3">
        <v>342.95000000000005</v>
      </c>
      <c r="J339" s="3">
        <f t="shared" si="37"/>
        <v>326.81737127371275</v>
      </c>
      <c r="K339" s="3">
        <v>35.619999999999997</v>
      </c>
      <c r="L339" s="3">
        <f t="shared" si="38"/>
        <v>30.444444444444443</v>
      </c>
      <c r="M339" s="3">
        <v>3.96</v>
      </c>
      <c r="N339" s="3">
        <f t="shared" si="39"/>
        <v>3.3846153846153846</v>
      </c>
      <c r="O339" s="3">
        <v>16.649999999999999</v>
      </c>
      <c r="P339" s="3">
        <v>18.440000000000001</v>
      </c>
      <c r="Q339" s="3">
        <f t="shared" si="40"/>
        <v>17.29831144465291</v>
      </c>
      <c r="R339" s="3">
        <f t="shared" si="41"/>
        <v>205</v>
      </c>
      <c r="S339" s="3">
        <f t="shared" si="36"/>
        <v>63.28</v>
      </c>
      <c r="T339" s="3">
        <f t="shared" si="42"/>
        <v>54.04</v>
      </c>
      <c r="U339" s="3">
        <v>0</v>
      </c>
      <c r="V339" s="3">
        <v>2.5</v>
      </c>
      <c r="W339" s="3"/>
      <c r="X339" s="42"/>
      <c r="Y339" s="42"/>
      <c r="Z339" s="42"/>
      <c r="AA339" s="42">
        <v>71.099999999999994</v>
      </c>
      <c r="AB339" s="42">
        <v>71.099999999999994</v>
      </c>
      <c r="AC339" s="42"/>
      <c r="AD339" s="42"/>
      <c r="AE339" s="42"/>
      <c r="AF339" s="42"/>
      <c r="AG339" s="42"/>
      <c r="AH339" s="42"/>
      <c r="AI339" s="7"/>
    </row>
    <row r="340" spans="1:35" s="6" customFormat="1" ht="14.25">
      <c r="A340" s="10"/>
      <c r="B340" s="11" t="s">
        <v>2377</v>
      </c>
      <c r="C340" s="12" t="s">
        <v>2059</v>
      </c>
      <c r="D340" s="15" t="s">
        <v>2377</v>
      </c>
      <c r="E340" s="15" t="s">
        <v>551</v>
      </c>
      <c r="F340" s="2" t="s">
        <v>550</v>
      </c>
      <c r="G340" s="2" t="s">
        <v>467</v>
      </c>
      <c r="H340" s="15" t="s">
        <v>3162</v>
      </c>
      <c r="I340" s="3">
        <v>390.82</v>
      </c>
      <c r="J340" s="3">
        <f t="shared" si="37"/>
        <v>368.32275588909732</v>
      </c>
      <c r="K340" s="3">
        <v>44.69</v>
      </c>
      <c r="L340" s="3">
        <f t="shared" si="38"/>
        <v>38.196581196581199</v>
      </c>
      <c r="M340" s="3">
        <v>4.97</v>
      </c>
      <c r="N340" s="3">
        <f t="shared" si="39"/>
        <v>4.2478632478632479</v>
      </c>
      <c r="O340" s="3">
        <v>20.89</v>
      </c>
      <c r="P340" s="3">
        <v>18.440000000000001</v>
      </c>
      <c r="Q340" s="3">
        <f t="shared" si="40"/>
        <v>17.29831144465291</v>
      </c>
      <c r="R340" s="3">
        <f t="shared" si="41"/>
        <v>205</v>
      </c>
      <c r="S340" s="3">
        <f t="shared" si="36"/>
        <v>96.83</v>
      </c>
      <c r="T340" s="3">
        <f t="shared" si="42"/>
        <v>82.69</v>
      </c>
      <c r="U340" s="3">
        <v>0</v>
      </c>
      <c r="V340" s="3">
        <v>2.5</v>
      </c>
      <c r="W340" s="3"/>
      <c r="X340" s="42"/>
      <c r="Y340" s="42"/>
      <c r="Z340" s="42"/>
      <c r="AA340" s="42">
        <v>108.8</v>
      </c>
      <c r="AB340" s="42">
        <v>108.8</v>
      </c>
      <c r="AC340" s="42"/>
      <c r="AD340" s="42"/>
      <c r="AE340" s="42"/>
      <c r="AF340" s="42"/>
      <c r="AG340" s="42"/>
      <c r="AH340" s="42"/>
      <c r="AI340" s="7"/>
    </row>
    <row r="341" spans="1:35" s="6" customFormat="1" ht="14.25">
      <c r="A341" s="10"/>
      <c r="B341" s="11" t="s">
        <v>2378</v>
      </c>
      <c r="C341" s="12" t="s">
        <v>2059</v>
      </c>
      <c r="D341" s="15" t="s">
        <v>2378</v>
      </c>
      <c r="E341" s="15" t="s">
        <v>3140</v>
      </c>
      <c r="F341" s="2" t="s">
        <v>550</v>
      </c>
      <c r="G341" s="2" t="s">
        <v>468</v>
      </c>
      <c r="H341" s="15" t="s">
        <v>3162</v>
      </c>
      <c r="I341" s="3">
        <v>481.79999999999995</v>
      </c>
      <c r="J341" s="3">
        <f t="shared" si="37"/>
        <v>447.03549093183238</v>
      </c>
      <c r="K341" s="3">
        <v>59.47</v>
      </c>
      <c r="L341" s="3">
        <f t="shared" si="38"/>
        <v>50.82905982905983</v>
      </c>
      <c r="M341" s="3">
        <v>6.62</v>
      </c>
      <c r="N341" s="3">
        <f t="shared" si="39"/>
        <v>5.6581196581196584</v>
      </c>
      <c r="O341" s="3">
        <v>27.8</v>
      </c>
      <c r="P341" s="3">
        <v>18.440000000000001</v>
      </c>
      <c r="Q341" s="3">
        <f t="shared" si="40"/>
        <v>17.29831144465291</v>
      </c>
      <c r="R341" s="3">
        <f t="shared" si="41"/>
        <v>205</v>
      </c>
      <c r="S341" s="3">
        <f t="shared" si="36"/>
        <v>164.47</v>
      </c>
      <c r="T341" s="3">
        <f t="shared" si="42"/>
        <v>140.44999999999999</v>
      </c>
      <c r="U341" s="3">
        <v>0</v>
      </c>
      <c r="V341" s="3">
        <v>2.5</v>
      </c>
      <c r="W341" s="3"/>
      <c r="X341" s="42"/>
      <c r="Y341" s="42"/>
      <c r="Z341" s="42"/>
      <c r="AA341" s="42">
        <v>184.8</v>
      </c>
      <c r="AB341" s="42">
        <v>184.8</v>
      </c>
      <c r="AC341" s="42"/>
      <c r="AD341" s="42"/>
      <c r="AE341" s="42"/>
      <c r="AF341" s="42"/>
      <c r="AG341" s="42"/>
      <c r="AH341" s="42"/>
      <c r="AI341" s="7"/>
    </row>
    <row r="342" spans="1:35" s="6" customFormat="1" ht="14.25">
      <c r="A342" s="10"/>
      <c r="B342" s="11" t="s">
        <v>2379</v>
      </c>
      <c r="C342" s="12" t="s">
        <v>2059</v>
      </c>
      <c r="D342" s="15" t="s">
        <v>2379</v>
      </c>
      <c r="E342" s="15" t="s">
        <v>3141</v>
      </c>
      <c r="F342" s="2" t="s">
        <v>550</v>
      </c>
      <c r="G342" s="2" t="s">
        <v>475</v>
      </c>
      <c r="H342" s="15" t="s">
        <v>3162</v>
      </c>
      <c r="I342" s="3">
        <v>612.79999999999995</v>
      </c>
      <c r="J342" s="3">
        <f t="shared" si="37"/>
        <v>562.79487387950803</v>
      </c>
      <c r="K342" s="3">
        <v>75.03</v>
      </c>
      <c r="L342" s="3">
        <f t="shared" si="38"/>
        <v>64.128205128205138</v>
      </c>
      <c r="M342" s="3">
        <v>8.27</v>
      </c>
      <c r="N342" s="3">
        <f t="shared" si="39"/>
        <v>7.0683760683760681</v>
      </c>
      <c r="O342" s="3">
        <v>34.71</v>
      </c>
      <c r="P342" s="3">
        <v>52.52</v>
      </c>
      <c r="Q342" s="3">
        <f t="shared" si="40"/>
        <v>49.268292682926827</v>
      </c>
      <c r="R342" s="3">
        <f t="shared" si="41"/>
        <v>205</v>
      </c>
      <c r="S342" s="3">
        <f t="shared" ref="S342:S386" si="43">IF(ROUND((W342*$W$3+Y342*$Y$3+AA342*$AA$3+AC342*$AC$3+AE342*$AE$3+AG342*$AG$3),2)=0,"",ROUND((W342*$W$3+Y342*$Y$3+AA342*$AA$3+AC342*$AC$3+AE342*$AE$3+AG342*$AG$3),2))</f>
        <v>237.27</v>
      </c>
      <c r="T342" s="3">
        <f t="shared" si="42"/>
        <v>202.62</v>
      </c>
      <c r="U342" s="3">
        <v>0</v>
      </c>
      <c r="V342" s="3">
        <v>2.5</v>
      </c>
      <c r="W342" s="3"/>
      <c r="X342" s="42"/>
      <c r="Y342" s="42"/>
      <c r="Z342" s="42"/>
      <c r="AA342" s="42">
        <v>266.60000000000002</v>
      </c>
      <c r="AB342" s="42">
        <v>266.60000000000002</v>
      </c>
      <c r="AC342" s="42"/>
      <c r="AD342" s="42"/>
      <c r="AE342" s="42"/>
      <c r="AF342" s="42"/>
      <c r="AG342" s="42"/>
      <c r="AH342" s="42"/>
      <c r="AI342" s="7"/>
    </row>
    <row r="343" spans="1:35" s="6" customFormat="1" ht="14.25">
      <c r="A343" s="10"/>
      <c r="B343" s="11" t="s">
        <v>2380</v>
      </c>
      <c r="C343" s="12" t="s">
        <v>2059</v>
      </c>
      <c r="D343" s="15" t="s">
        <v>122</v>
      </c>
      <c r="E343" s="15" t="s">
        <v>552</v>
      </c>
      <c r="F343" s="2" t="s">
        <v>553</v>
      </c>
      <c r="G343" s="2" t="s">
        <v>554</v>
      </c>
      <c r="H343" s="15" t="s">
        <v>3162</v>
      </c>
      <c r="I343" s="3">
        <v>124.24</v>
      </c>
      <c r="J343" s="3">
        <f t="shared" si="37"/>
        <v>121.75047946633313</v>
      </c>
      <c r="K343" s="3">
        <v>1.25</v>
      </c>
      <c r="L343" s="3">
        <f t="shared" si="38"/>
        <v>1.0683760683760684</v>
      </c>
      <c r="M343" s="3">
        <v>0.74</v>
      </c>
      <c r="N343" s="3">
        <f t="shared" si="39"/>
        <v>0.63247863247863256</v>
      </c>
      <c r="O343" s="3">
        <v>1.98</v>
      </c>
      <c r="P343" s="3">
        <v>4.6900000000000004</v>
      </c>
      <c r="Q343" s="3">
        <f t="shared" si="40"/>
        <v>4.399624765478424</v>
      </c>
      <c r="R343" s="3">
        <f t="shared" si="41"/>
        <v>102.5</v>
      </c>
      <c r="S343" s="3">
        <f t="shared" si="43"/>
        <v>13.08</v>
      </c>
      <c r="T343" s="3">
        <f t="shared" si="42"/>
        <v>11.17</v>
      </c>
      <c r="U343" s="3">
        <v>0</v>
      </c>
      <c r="V343" s="3">
        <v>1.25</v>
      </c>
      <c r="W343" s="3"/>
      <c r="X343" s="42"/>
      <c r="Y343" s="42"/>
      <c r="Z343" s="42"/>
      <c r="AA343" s="42">
        <v>14.7</v>
      </c>
      <c r="AB343" s="42">
        <v>14.7</v>
      </c>
      <c r="AC343" s="42"/>
      <c r="AD343" s="42"/>
      <c r="AE343" s="42"/>
      <c r="AF343" s="42"/>
      <c r="AG343" s="42"/>
      <c r="AH343" s="42"/>
      <c r="AI343" s="7"/>
    </row>
    <row r="344" spans="1:35" s="6" customFormat="1" ht="14.25">
      <c r="A344" s="10"/>
      <c r="B344" s="11" t="s">
        <v>2381</v>
      </c>
      <c r="C344" s="12" t="s">
        <v>2059</v>
      </c>
      <c r="D344" s="15" t="s">
        <v>2381</v>
      </c>
      <c r="E344" s="15" t="s">
        <v>555</v>
      </c>
      <c r="F344" s="2" t="s">
        <v>553</v>
      </c>
      <c r="G344" s="2" t="s">
        <v>556</v>
      </c>
      <c r="H344" s="15" t="s">
        <v>3162</v>
      </c>
      <c r="I344" s="3">
        <v>142.43</v>
      </c>
      <c r="J344" s="3">
        <f t="shared" si="37"/>
        <v>137.42663331248696</v>
      </c>
      <c r="K344" s="3">
        <v>1.87</v>
      </c>
      <c r="L344" s="3">
        <f t="shared" si="38"/>
        <v>1.5982905982905984</v>
      </c>
      <c r="M344" s="3">
        <v>1.1100000000000001</v>
      </c>
      <c r="N344" s="3">
        <f t="shared" si="39"/>
        <v>0.9487179487179489</v>
      </c>
      <c r="O344" s="3">
        <v>2.98</v>
      </c>
      <c r="P344" s="3">
        <v>4.6900000000000004</v>
      </c>
      <c r="Q344" s="3">
        <f t="shared" si="40"/>
        <v>4.399624765478424</v>
      </c>
      <c r="R344" s="3">
        <f t="shared" si="41"/>
        <v>102.5</v>
      </c>
      <c r="S344" s="3">
        <f t="shared" si="43"/>
        <v>29.28</v>
      </c>
      <c r="T344" s="3">
        <f t="shared" si="42"/>
        <v>25</v>
      </c>
      <c r="U344" s="3">
        <v>0</v>
      </c>
      <c r="V344" s="3">
        <v>1.25</v>
      </c>
      <c r="W344" s="3"/>
      <c r="X344" s="42"/>
      <c r="Y344" s="42"/>
      <c r="Z344" s="42"/>
      <c r="AA344" s="42">
        <v>32.9</v>
      </c>
      <c r="AB344" s="42">
        <v>32.9</v>
      </c>
      <c r="AC344" s="42"/>
      <c r="AD344" s="42"/>
      <c r="AE344" s="42"/>
      <c r="AF344" s="42"/>
      <c r="AG344" s="42"/>
      <c r="AH344" s="42"/>
      <c r="AI344" s="7"/>
    </row>
    <row r="345" spans="1:35" s="6" customFormat="1" ht="14.25">
      <c r="A345" s="10"/>
      <c r="B345" s="11" t="s">
        <v>2382</v>
      </c>
      <c r="C345" s="12" t="s">
        <v>2059</v>
      </c>
      <c r="D345" s="15" t="s">
        <v>2382</v>
      </c>
      <c r="E345" s="15" t="s">
        <v>557</v>
      </c>
      <c r="F345" s="2" t="s">
        <v>553</v>
      </c>
      <c r="G345" s="2" t="s">
        <v>558</v>
      </c>
      <c r="H345" s="15" t="s">
        <v>3162</v>
      </c>
      <c r="I345" s="3">
        <v>158.26</v>
      </c>
      <c r="J345" s="3">
        <f t="shared" si="37"/>
        <v>151.03654784240149</v>
      </c>
      <c r="K345" s="3">
        <v>2.2599999999999998</v>
      </c>
      <c r="L345" s="3">
        <f t="shared" si="38"/>
        <v>1.9316239316239316</v>
      </c>
      <c r="M345" s="3">
        <v>1.34</v>
      </c>
      <c r="N345" s="3">
        <f t="shared" si="39"/>
        <v>1.1452991452991454</v>
      </c>
      <c r="O345" s="3">
        <v>3.59</v>
      </c>
      <c r="P345" s="3">
        <v>4.6900000000000004</v>
      </c>
      <c r="Q345" s="3">
        <f t="shared" si="40"/>
        <v>4.399624765478424</v>
      </c>
      <c r="R345" s="3">
        <f t="shared" si="41"/>
        <v>102.5</v>
      </c>
      <c r="S345" s="3">
        <f t="shared" si="43"/>
        <v>43.88</v>
      </c>
      <c r="T345" s="3">
        <f t="shared" si="42"/>
        <v>37.47</v>
      </c>
      <c r="U345" s="3">
        <v>0</v>
      </c>
      <c r="V345" s="3">
        <v>1.25</v>
      </c>
      <c r="W345" s="3"/>
      <c r="X345" s="42"/>
      <c r="Y345" s="42"/>
      <c r="Z345" s="42"/>
      <c r="AA345" s="42">
        <v>49.3</v>
      </c>
      <c r="AB345" s="42">
        <v>49.3</v>
      </c>
      <c r="AC345" s="42"/>
      <c r="AD345" s="42"/>
      <c r="AE345" s="42"/>
      <c r="AF345" s="42"/>
      <c r="AG345" s="42"/>
      <c r="AH345" s="42"/>
      <c r="AI345" s="7"/>
    </row>
    <row r="346" spans="1:35" s="6" customFormat="1" ht="14.25">
      <c r="A346" s="10"/>
      <c r="B346" s="11" t="s">
        <v>2383</v>
      </c>
      <c r="C346" s="12" t="s">
        <v>2059</v>
      </c>
      <c r="D346" s="15" t="s">
        <v>2383</v>
      </c>
      <c r="E346" s="15" t="s">
        <v>559</v>
      </c>
      <c r="F346" s="2" t="s">
        <v>553</v>
      </c>
      <c r="G346" s="2" t="s">
        <v>560</v>
      </c>
      <c r="H346" s="15" t="s">
        <v>3162</v>
      </c>
      <c r="I346" s="3">
        <v>178.68</v>
      </c>
      <c r="J346" s="3">
        <f t="shared" si="37"/>
        <v>168.81235980821347</v>
      </c>
      <c r="K346" s="3">
        <v>3.7</v>
      </c>
      <c r="L346" s="3">
        <f t="shared" si="38"/>
        <v>3.1623931623931627</v>
      </c>
      <c r="M346" s="3">
        <v>2.2000000000000002</v>
      </c>
      <c r="N346" s="3">
        <f t="shared" si="39"/>
        <v>1.8803418803418805</v>
      </c>
      <c r="O346" s="3">
        <v>5.87</v>
      </c>
      <c r="P346" s="3">
        <v>4.6900000000000004</v>
      </c>
      <c r="Q346" s="3">
        <f t="shared" si="40"/>
        <v>4.399624765478424</v>
      </c>
      <c r="R346" s="3">
        <f t="shared" si="41"/>
        <v>102.5</v>
      </c>
      <c r="S346" s="3">
        <f t="shared" si="43"/>
        <v>59.72</v>
      </c>
      <c r="T346" s="3">
        <f t="shared" si="42"/>
        <v>51</v>
      </c>
      <c r="U346" s="3">
        <v>0</v>
      </c>
      <c r="V346" s="3">
        <v>1.25</v>
      </c>
      <c r="W346" s="3"/>
      <c r="X346" s="42"/>
      <c r="Y346" s="42"/>
      <c r="Z346" s="42"/>
      <c r="AA346" s="42">
        <v>67.099999999999994</v>
      </c>
      <c r="AB346" s="42">
        <v>67.099999999999994</v>
      </c>
      <c r="AC346" s="42"/>
      <c r="AD346" s="42"/>
      <c r="AE346" s="42"/>
      <c r="AF346" s="42"/>
      <c r="AG346" s="42"/>
      <c r="AH346" s="42"/>
      <c r="AI346" s="7"/>
    </row>
    <row r="347" spans="1:35" s="6" customFormat="1" ht="14.25">
      <c r="A347" s="10"/>
      <c r="B347" s="11" t="s">
        <v>2384</v>
      </c>
      <c r="C347" s="12" t="s">
        <v>2059</v>
      </c>
      <c r="D347" s="15" t="s">
        <v>2384</v>
      </c>
      <c r="E347" s="15" t="s">
        <v>561</v>
      </c>
      <c r="F347" s="2" t="s">
        <v>562</v>
      </c>
      <c r="G347" s="2" t="s">
        <v>556</v>
      </c>
      <c r="H347" s="15" t="s">
        <v>3162</v>
      </c>
      <c r="I347" s="3">
        <v>188.8</v>
      </c>
      <c r="J347" s="3">
        <f t="shared" si="37"/>
        <v>176.86218886804255</v>
      </c>
      <c r="K347" s="3">
        <v>2.93</v>
      </c>
      <c r="L347" s="3">
        <f t="shared" si="38"/>
        <v>2.5042735042735047</v>
      </c>
      <c r="M347" s="3">
        <v>0.7</v>
      </c>
      <c r="N347" s="3">
        <f t="shared" si="39"/>
        <v>0.59829059829059827</v>
      </c>
      <c r="O347" s="3">
        <v>1.88</v>
      </c>
      <c r="P347" s="3">
        <v>4.6900000000000004</v>
      </c>
      <c r="Q347" s="3">
        <f t="shared" si="40"/>
        <v>4.399624765478424</v>
      </c>
      <c r="R347" s="3">
        <f t="shared" si="41"/>
        <v>102.5</v>
      </c>
      <c r="S347" s="3">
        <f t="shared" si="43"/>
        <v>76.099999999999994</v>
      </c>
      <c r="T347" s="3">
        <f t="shared" si="42"/>
        <v>64.98</v>
      </c>
      <c r="U347" s="3">
        <v>0</v>
      </c>
      <c r="V347" s="3">
        <v>1.25</v>
      </c>
      <c r="W347" s="3"/>
      <c r="X347" s="42"/>
      <c r="Y347" s="42"/>
      <c r="Z347" s="42"/>
      <c r="AA347" s="42">
        <v>85.5</v>
      </c>
      <c r="AB347" s="42">
        <v>85.5</v>
      </c>
      <c r="AC347" s="42"/>
      <c r="AD347" s="42"/>
      <c r="AE347" s="42"/>
      <c r="AF347" s="42"/>
      <c r="AG347" s="42"/>
      <c r="AH347" s="42"/>
      <c r="AI347" s="7"/>
    </row>
    <row r="348" spans="1:35" s="6" customFormat="1" ht="14.25">
      <c r="A348" s="10"/>
      <c r="B348" s="11" t="s">
        <v>2385</v>
      </c>
      <c r="C348" s="12" t="s">
        <v>2059</v>
      </c>
      <c r="D348" s="15" t="s">
        <v>2385</v>
      </c>
      <c r="E348" s="15" t="s">
        <v>563</v>
      </c>
      <c r="F348" s="2" t="s">
        <v>562</v>
      </c>
      <c r="G348" s="2" t="s">
        <v>564</v>
      </c>
      <c r="H348" s="15" t="s">
        <v>3162</v>
      </c>
      <c r="I348" s="3">
        <v>214.26999999999998</v>
      </c>
      <c r="J348" s="3">
        <f t="shared" si="37"/>
        <v>199.29338544923911</v>
      </c>
      <c r="K348" s="3">
        <v>10.08</v>
      </c>
      <c r="L348" s="3">
        <f t="shared" si="38"/>
        <v>8.6153846153846168</v>
      </c>
      <c r="M348" s="3">
        <v>2.42</v>
      </c>
      <c r="N348" s="3">
        <f t="shared" si="39"/>
        <v>2.0683760683760686</v>
      </c>
      <c r="O348" s="3">
        <v>6.47</v>
      </c>
      <c r="P348" s="3">
        <v>4.6900000000000004</v>
      </c>
      <c r="Q348" s="3">
        <f t="shared" si="40"/>
        <v>4.399624765478424</v>
      </c>
      <c r="R348" s="3">
        <f t="shared" si="41"/>
        <v>102.5</v>
      </c>
      <c r="S348" s="3">
        <f t="shared" si="43"/>
        <v>88.11</v>
      </c>
      <c r="T348" s="3">
        <f t="shared" si="42"/>
        <v>75.239999999999995</v>
      </c>
      <c r="U348" s="3">
        <v>0</v>
      </c>
      <c r="V348" s="3">
        <v>1.25</v>
      </c>
      <c r="W348" s="3"/>
      <c r="X348" s="42"/>
      <c r="Y348" s="42"/>
      <c r="Z348" s="42"/>
      <c r="AA348" s="42">
        <v>99</v>
      </c>
      <c r="AB348" s="42">
        <v>99</v>
      </c>
      <c r="AC348" s="42"/>
      <c r="AD348" s="42"/>
      <c r="AE348" s="42"/>
      <c r="AF348" s="42"/>
      <c r="AG348" s="42"/>
      <c r="AH348" s="42"/>
      <c r="AI348" s="7"/>
    </row>
    <row r="349" spans="1:35" s="6" customFormat="1" ht="14.25">
      <c r="A349" s="10"/>
      <c r="B349" s="11" t="s">
        <v>2386</v>
      </c>
      <c r="C349" s="12" t="s">
        <v>2059</v>
      </c>
      <c r="D349" s="15" t="s">
        <v>2386</v>
      </c>
      <c r="E349" s="15" t="s">
        <v>565</v>
      </c>
      <c r="F349" s="2" t="s">
        <v>562</v>
      </c>
      <c r="G349" s="2" t="s">
        <v>566</v>
      </c>
      <c r="H349" s="15" t="s">
        <v>3162</v>
      </c>
      <c r="I349" s="3">
        <v>249.69</v>
      </c>
      <c r="J349" s="3">
        <f t="shared" si="37"/>
        <v>230.11218886804255</v>
      </c>
      <c r="K349" s="3">
        <v>16.13</v>
      </c>
      <c r="L349" s="3">
        <f t="shared" si="38"/>
        <v>13.786324786324787</v>
      </c>
      <c r="M349" s="3">
        <v>3.88</v>
      </c>
      <c r="N349" s="3">
        <f t="shared" si="39"/>
        <v>3.3162393162393164</v>
      </c>
      <c r="O349" s="3">
        <v>10.35</v>
      </c>
      <c r="P349" s="3">
        <v>4.6900000000000004</v>
      </c>
      <c r="Q349" s="3">
        <f t="shared" si="40"/>
        <v>4.399624765478424</v>
      </c>
      <c r="R349" s="3">
        <f t="shared" si="41"/>
        <v>102.5</v>
      </c>
      <c r="S349" s="3">
        <f t="shared" si="43"/>
        <v>112.14</v>
      </c>
      <c r="T349" s="3">
        <f t="shared" si="42"/>
        <v>95.76</v>
      </c>
      <c r="U349" s="3">
        <v>0</v>
      </c>
      <c r="V349" s="3">
        <v>1.25</v>
      </c>
      <c r="W349" s="3"/>
      <c r="X349" s="42"/>
      <c r="Y349" s="42"/>
      <c r="Z349" s="42"/>
      <c r="AA349" s="42">
        <v>126</v>
      </c>
      <c r="AB349" s="42">
        <v>126</v>
      </c>
      <c r="AC349" s="42"/>
      <c r="AD349" s="42"/>
      <c r="AE349" s="42"/>
      <c r="AF349" s="42"/>
      <c r="AG349" s="42"/>
      <c r="AH349" s="42"/>
      <c r="AI349" s="7"/>
    </row>
    <row r="350" spans="1:35" s="6" customFormat="1" ht="14.25">
      <c r="A350" s="10"/>
      <c r="B350" s="11" t="s">
        <v>2387</v>
      </c>
      <c r="C350" s="12" t="s">
        <v>2059</v>
      </c>
      <c r="D350" s="15" t="s">
        <v>2387</v>
      </c>
      <c r="E350" s="15" t="s">
        <v>567</v>
      </c>
      <c r="F350" s="2" t="s">
        <v>568</v>
      </c>
      <c r="G350" s="2" t="s">
        <v>556</v>
      </c>
      <c r="H350" s="15" t="s">
        <v>3162</v>
      </c>
      <c r="I350" s="3">
        <v>142.03</v>
      </c>
      <c r="J350" s="3">
        <f t="shared" si="37"/>
        <v>137.17723160308526</v>
      </c>
      <c r="K350" s="3">
        <v>4.32</v>
      </c>
      <c r="L350" s="3">
        <f t="shared" si="38"/>
        <v>3.692307692307693</v>
      </c>
      <c r="M350" s="3">
        <v>1.34</v>
      </c>
      <c r="N350" s="3">
        <f t="shared" si="39"/>
        <v>1.1452991452991454</v>
      </c>
      <c r="O350" s="3">
        <v>3.58</v>
      </c>
      <c r="P350" s="3">
        <v>4.6900000000000004</v>
      </c>
      <c r="Q350" s="3">
        <f t="shared" si="40"/>
        <v>4.399624765478424</v>
      </c>
      <c r="R350" s="3">
        <f t="shared" si="41"/>
        <v>102.5</v>
      </c>
      <c r="S350" s="3">
        <f t="shared" si="43"/>
        <v>25.6</v>
      </c>
      <c r="T350" s="3">
        <f t="shared" si="42"/>
        <v>21.86</v>
      </c>
      <c r="U350" s="3">
        <v>0</v>
      </c>
      <c r="V350" s="3">
        <v>1.25</v>
      </c>
      <c r="W350" s="3"/>
      <c r="X350" s="42"/>
      <c r="Y350" s="42"/>
      <c r="Z350" s="42"/>
      <c r="AA350" s="42">
        <v>28.76</v>
      </c>
      <c r="AB350" s="42">
        <v>28.76</v>
      </c>
      <c r="AC350" s="42"/>
      <c r="AD350" s="42"/>
      <c r="AE350" s="42"/>
      <c r="AF350" s="42"/>
      <c r="AG350" s="42"/>
      <c r="AH350" s="42"/>
      <c r="AI350" s="7"/>
    </row>
    <row r="351" spans="1:35" s="6" customFormat="1" ht="14.25">
      <c r="A351" s="10"/>
      <c r="B351" s="11" t="s">
        <v>2388</v>
      </c>
      <c r="C351" s="12" t="s">
        <v>2059</v>
      </c>
      <c r="D351" s="15" t="s">
        <v>2388</v>
      </c>
      <c r="E351" s="15" t="s">
        <v>569</v>
      </c>
      <c r="F351" s="2" t="s">
        <v>568</v>
      </c>
      <c r="G351" s="2" t="s">
        <v>564</v>
      </c>
      <c r="H351" s="15" t="s">
        <v>3162</v>
      </c>
      <c r="I351" s="3">
        <v>148.37</v>
      </c>
      <c r="J351" s="3">
        <f t="shared" si="37"/>
        <v>142.80996664582031</v>
      </c>
      <c r="K351" s="3">
        <v>6.14</v>
      </c>
      <c r="L351" s="3">
        <f t="shared" si="38"/>
        <v>5.2478632478632479</v>
      </c>
      <c r="M351" s="3">
        <v>1.91</v>
      </c>
      <c r="N351" s="3">
        <f t="shared" si="39"/>
        <v>1.6324786324786325</v>
      </c>
      <c r="O351" s="3">
        <v>5.09</v>
      </c>
      <c r="P351" s="3">
        <v>4.6900000000000004</v>
      </c>
      <c r="Q351" s="3">
        <f t="shared" si="40"/>
        <v>4.399624765478424</v>
      </c>
      <c r="R351" s="3">
        <f t="shared" si="41"/>
        <v>102.5</v>
      </c>
      <c r="S351" s="3">
        <f t="shared" si="43"/>
        <v>28.04</v>
      </c>
      <c r="T351" s="3">
        <f t="shared" si="42"/>
        <v>23.94</v>
      </c>
      <c r="U351" s="3">
        <v>0</v>
      </c>
      <c r="V351" s="3">
        <v>1.25</v>
      </c>
      <c r="W351" s="3"/>
      <c r="X351" s="42"/>
      <c r="Y351" s="42"/>
      <c r="Z351" s="42"/>
      <c r="AA351" s="42">
        <v>31.5</v>
      </c>
      <c r="AB351" s="42">
        <v>31.5</v>
      </c>
      <c r="AC351" s="42"/>
      <c r="AD351" s="42"/>
      <c r="AE351" s="42"/>
      <c r="AF351" s="42"/>
      <c r="AG351" s="42"/>
      <c r="AH351" s="42"/>
      <c r="AI351" s="7"/>
    </row>
    <row r="352" spans="1:35" s="6" customFormat="1" ht="14.25">
      <c r="A352" s="10"/>
      <c r="B352" s="11" t="s">
        <v>2389</v>
      </c>
      <c r="C352" s="12" t="s">
        <v>2059</v>
      </c>
      <c r="D352" s="15" t="s">
        <v>2389</v>
      </c>
      <c r="E352" s="15" t="s">
        <v>570</v>
      </c>
      <c r="F352" s="2" t="s">
        <v>568</v>
      </c>
      <c r="G352" s="2" t="s">
        <v>566</v>
      </c>
      <c r="H352" s="15" t="s">
        <v>3162</v>
      </c>
      <c r="I352" s="3">
        <v>154.65</v>
      </c>
      <c r="J352" s="3">
        <f t="shared" si="37"/>
        <v>148.43620596205963</v>
      </c>
      <c r="K352" s="3">
        <v>8.2100000000000009</v>
      </c>
      <c r="L352" s="3">
        <f t="shared" si="38"/>
        <v>7.0170940170940179</v>
      </c>
      <c r="M352" s="3">
        <v>2.5499999999999998</v>
      </c>
      <c r="N352" s="3">
        <f t="shared" si="39"/>
        <v>2.1794871794871793</v>
      </c>
      <c r="O352" s="3">
        <v>6.8</v>
      </c>
      <c r="P352" s="3">
        <v>4.6900000000000004</v>
      </c>
      <c r="Q352" s="3">
        <f t="shared" si="40"/>
        <v>4.399624765478424</v>
      </c>
      <c r="R352" s="3">
        <f t="shared" si="41"/>
        <v>102.5</v>
      </c>
      <c r="S352" s="3">
        <f t="shared" si="43"/>
        <v>29.9</v>
      </c>
      <c r="T352" s="3">
        <f t="shared" si="42"/>
        <v>25.54</v>
      </c>
      <c r="U352" s="3">
        <v>0</v>
      </c>
      <c r="V352" s="3">
        <v>1.25</v>
      </c>
      <c r="W352" s="3"/>
      <c r="X352" s="42"/>
      <c r="Y352" s="42"/>
      <c r="Z352" s="42"/>
      <c r="AA352" s="42">
        <v>33.6</v>
      </c>
      <c r="AB352" s="42">
        <v>33.6</v>
      </c>
      <c r="AC352" s="42"/>
      <c r="AD352" s="42"/>
      <c r="AE352" s="42"/>
      <c r="AF352" s="42"/>
      <c r="AG352" s="42"/>
      <c r="AH352" s="42"/>
      <c r="AI352" s="7"/>
    </row>
    <row r="353" spans="1:35" s="6" customFormat="1" ht="14.25">
      <c r="A353" s="10"/>
      <c r="B353" s="11" t="s">
        <v>2390</v>
      </c>
      <c r="C353" s="12" t="s">
        <v>2059</v>
      </c>
      <c r="D353" s="15" t="s">
        <v>2390</v>
      </c>
      <c r="E353" s="15" t="s">
        <v>571</v>
      </c>
      <c r="F353" s="2" t="s">
        <v>568</v>
      </c>
      <c r="G353" s="2" t="s">
        <v>572</v>
      </c>
      <c r="H353" s="15" t="s">
        <v>3162</v>
      </c>
      <c r="I353" s="3">
        <v>201.03</v>
      </c>
      <c r="J353" s="3">
        <f t="shared" si="37"/>
        <v>189.18740254325621</v>
      </c>
      <c r="K353" s="3">
        <v>17.66</v>
      </c>
      <c r="L353" s="3">
        <f t="shared" si="38"/>
        <v>15.094017094017095</v>
      </c>
      <c r="M353" s="3">
        <v>5.48</v>
      </c>
      <c r="N353" s="3">
        <f t="shared" si="39"/>
        <v>4.683760683760684</v>
      </c>
      <c r="O353" s="3">
        <v>14.63</v>
      </c>
      <c r="P353" s="3">
        <v>4.6900000000000004</v>
      </c>
      <c r="Q353" s="3">
        <f t="shared" si="40"/>
        <v>4.399624765478424</v>
      </c>
      <c r="R353" s="3">
        <f t="shared" si="41"/>
        <v>102.5</v>
      </c>
      <c r="S353" s="3">
        <f t="shared" si="43"/>
        <v>56.07</v>
      </c>
      <c r="T353" s="3">
        <f t="shared" si="42"/>
        <v>47.88</v>
      </c>
      <c r="U353" s="3">
        <v>0</v>
      </c>
      <c r="V353" s="3">
        <v>1.25</v>
      </c>
      <c r="W353" s="3"/>
      <c r="X353" s="42"/>
      <c r="Y353" s="42"/>
      <c r="Z353" s="42"/>
      <c r="AA353" s="42">
        <v>63</v>
      </c>
      <c r="AB353" s="42">
        <v>63</v>
      </c>
      <c r="AC353" s="42"/>
      <c r="AD353" s="42"/>
      <c r="AE353" s="42"/>
      <c r="AF353" s="42"/>
      <c r="AG353" s="42"/>
      <c r="AH353" s="42"/>
      <c r="AI353" s="7"/>
    </row>
    <row r="354" spans="1:35" s="6" customFormat="1" ht="14.25">
      <c r="A354" s="10"/>
      <c r="B354" s="11" t="s">
        <v>2391</v>
      </c>
      <c r="C354" s="12" t="s">
        <v>2059</v>
      </c>
      <c r="D354" s="15" t="s">
        <v>2391</v>
      </c>
      <c r="E354" s="15" t="s">
        <v>573</v>
      </c>
      <c r="F354" s="2" t="s">
        <v>568</v>
      </c>
      <c r="G354" s="2" t="s">
        <v>574</v>
      </c>
      <c r="H354" s="15" t="s">
        <v>3162</v>
      </c>
      <c r="I354" s="3">
        <v>228.60999999999999</v>
      </c>
      <c r="J354" s="3">
        <f t="shared" si="37"/>
        <v>213.80372732958099</v>
      </c>
      <c r="K354" s="3">
        <v>26.4</v>
      </c>
      <c r="L354" s="3">
        <f t="shared" si="38"/>
        <v>22.564102564102566</v>
      </c>
      <c r="M354" s="3">
        <v>8.19</v>
      </c>
      <c r="N354" s="3">
        <f t="shared" si="39"/>
        <v>7</v>
      </c>
      <c r="O354" s="3">
        <v>21.86</v>
      </c>
      <c r="P354" s="3">
        <v>4.6900000000000004</v>
      </c>
      <c r="Q354" s="3">
        <f t="shared" si="40"/>
        <v>4.399624765478424</v>
      </c>
      <c r="R354" s="3">
        <f t="shared" si="41"/>
        <v>102.5</v>
      </c>
      <c r="S354" s="3">
        <f t="shared" si="43"/>
        <v>64.97</v>
      </c>
      <c r="T354" s="3">
        <f t="shared" si="42"/>
        <v>55.48</v>
      </c>
      <c r="U354" s="3">
        <v>0</v>
      </c>
      <c r="V354" s="3">
        <v>1.25</v>
      </c>
      <c r="W354" s="3"/>
      <c r="X354" s="42"/>
      <c r="Y354" s="42"/>
      <c r="Z354" s="42"/>
      <c r="AA354" s="42">
        <v>73</v>
      </c>
      <c r="AB354" s="42">
        <v>73</v>
      </c>
      <c r="AC354" s="42"/>
      <c r="AD354" s="42"/>
      <c r="AE354" s="42"/>
      <c r="AF354" s="42"/>
      <c r="AG354" s="42"/>
      <c r="AH354" s="42"/>
      <c r="AI354" s="7"/>
    </row>
    <row r="355" spans="1:35" s="6" customFormat="1" ht="14.25">
      <c r="A355" s="10"/>
      <c r="B355" s="11" t="s">
        <v>2392</v>
      </c>
      <c r="C355" s="12" t="s">
        <v>2059</v>
      </c>
      <c r="D355" s="15" t="s">
        <v>2392</v>
      </c>
      <c r="E355" s="15" t="s">
        <v>575</v>
      </c>
      <c r="F355" s="2" t="s">
        <v>568</v>
      </c>
      <c r="G355" s="2" t="s">
        <v>576</v>
      </c>
      <c r="H355" s="15" t="s">
        <v>3162</v>
      </c>
      <c r="I355" s="3">
        <v>405.1</v>
      </c>
      <c r="J355" s="3">
        <f t="shared" si="37"/>
        <v>369.1632228476131</v>
      </c>
      <c r="K355" s="3">
        <v>55.68</v>
      </c>
      <c r="L355" s="3">
        <f t="shared" si="38"/>
        <v>47.589743589743591</v>
      </c>
      <c r="M355" s="3">
        <v>17.27</v>
      </c>
      <c r="N355" s="3">
        <f t="shared" si="39"/>
        <v>14.760683760683762</v>
      </c>
      <c r="O355" s="3">
        <v>46.1</v>
      </c>
      <c r="P355" s="3">
        <v>17.559999999999999</v>
      </c>
      <c r="Q355" s="3">
        <f t="shared" si="40"/>
        <v>16.472795497185739</v>
      </c>
      <c r="R355" s="3">
        <f t="shared" si="41"/>
        <v>102.5</v>
      </c>
      <c r="S355" s="3">
        <f t="shared" si="43"/>
        <v>165.99</v>
      </c>
      <c r="T355" s="3">
        <f t="shared" si="42"/>
        <v>141.74</v>
      </c>
      <c r="U355" s="3">
        <v>0</v>
      </c>
      <c r="V355" s="3">
        <v>1.25</v>
      </c>
      <c r="W355" s="3"/>
      <c r="X355" s="42"/>
      <c r="Y355" s="42"/>
      <c r="Z355" s="42"/>
      <c r="AA355" s="42">
        <v>186.5</v>
      </c>
      <c r="AB355" s="42">
        <v>186.5</v>
      </c>
      <c r="AC355" s="42"/>
      <c r="AD355" s="42"/>
      <c r="AE355" s="42"/>
      <c r="AF355" s="42"/>
      <c r="AG355" s="42"/>
      <c r="AH355" s="42"/>
      <c r="AI355" s="7"/>
    </row>
    <row r="356" spans="1:35" s="6" customFormat="1" ht="14.25">
      <c r="A356" s="10"/>
      <c r="B356" s="11" t="s">
        <v>2393</v>
      </c>
      <c r="C356" s="12" t="s">
        <v>2059</v>
      </c>
      <c r="D356" s="15" t="s">
        <v>2393</v>
      </c>
      <c r="E356" s="15" t="s">
        <v>577</v>
      </c>
      <c r="F356" s="2" t="s">
        <v>568</v>
      </c>
      <c r="G356" s="2" t="s">
        <v>578</v>
      </c>
      <c r="H356" s="15" t="s">
        <v>3162</v>
      </c>
      <c r="I356" s="3">
        <v>724.84</v>
      </c>
      <c r="J356" s="3">
        <f t="shared" si="37"/>
        <v>647.07305190744216</v>
      </c>
      <c r="K356" s="3">
        <v>148.80000000000001</v>
      </c>
      <c r="L356" s="3">
        <f t="shared" si="38"/>
        <v>127.1794871794872</v>
      </c>
      <c r="M356" s="3">
        <v>29.52</v>
      </c>
      <c r="N356" s="3">
        <f t="shared" si="39"/>
        <v>25.230769230769234</v>
      </c>
      <c r="O356" s="3">
        <v>78.83</v>
      </c>
      <c r="P356" s="3">
        <v>17.559999999999999</v>
      </c>
      <c r="Q356" s="3">
        <f t="shared" si="40"/>
        <v>16.472795497185739</v>
      </c>
      <c r="R356" s="3">
        <f t="shared" si="41"/>
        <v>102.5</v>
      </c>
      <c r="S356" s="3">
        <f t="shared" si="43"/>
        <v>347.63</v>
      </c>
      <c r="T356" s="3">
        <f t="shared" si="42"/>
        <v>296.86</v>
      </c>
      <c r="U356" s="3">
        <v>0</v>
      </c>
      <c r="V356" s="3">
        <v>1.25</v>
      </c>
      <c r="W356" s="3"/>
      <c r="X356" s="42"/>
      <c r="Y356" s="42"/>
      <c r="Z356" s="42"/>
      <c r="AA356" s="42">
        <v>390.6</v>
      </c>
      <c r="AB356" s="42">
        <v>390.6</v>
      </c>
      <c r="AC356" s="42"/>
      <c r="AD356" s="42"/>
      <c r="AE356" s="42"/>
      <c r="AF356" s="42"/>
      <c r="AG356" s="42"/>
      <c r="AH356" s="42"/>
      <c r="AI356" s="7"/>
    </row>
    <row r="357" spans="1:35" s="6" customFormat="1" ht="14.25">
      <c r="A357" s="10"/>
      <c r="B357" s="11" t="s">
        <v>2394</v>
      </c>
      <c r="C357" s="12" t="s">
        <v>2059</v>
      </c>
      <c r="D357" s="15" t="s">
        <v>2394</v>
      </c>
      <c r="E357" s="15" t="s">
        <v>579</v>
      </c>
      <c r="F357" s="2" t="s">
        <v>580</v>
      </c>
      <c r="G357" s="2" t="s">
        <v>564</v>
      </c>
      <c r="H357" s="15" t="s">
        <v>3162</v>
      </c>
      <c r="I357" s="3">
        <v>155.1</v>
      </c>
      <c r="J357" s="3">
        <f t="shared" si="37"/>
        <v>148.60082134667499</v>
      </c>
      <c r="K357" s="3">
        <v>9.2899999999999991</v>
      </c>
      <c r="L357" s="3">
        <f t="shared" si="38"/>
        <v>7.9401709401709395</v>
      </c>
      <c r="M357" s="3">
        <v>1.92</v>
      </c>
      <c r="N357" s="3">
        <f t="shared" si="39"/>
        <v>1.641025641025641</v>
      </c>
      <c r="O357" s="3">
        <v>5.37</v>
      </c>
      <c r="P357" s="3">
        <v>4.6900000000000004</v>
      </c>
      <c r="Q357" s="3">
        <f t="shared" si="40"/>
        <v>4.399624765478424</v>
      </c>
      <c r="R357" s="3">
        <f t="shared" si="41"/>
        <v>102.5</v>
      </c>
      <c r="S357" s="3">
        <f t="shared" si="43"/>
        <v>31.33</v>
      </c>
      <c r="T357" s="3">
        <f t="shared" si="42"/>
        <v>26.75</v>
      </c>
      <c r="U357" s="3">
        <v>0</v>
      </c>
      <c r="V357" s="3">
        <v>1.25</v>
      </c>
      <c r="W357" s="3"/>
      <c r="X357" s="42"/>
      <c r="Y357" s="42"/>
      <c r="Z357" s="42"/>
      <c r="AA357" s="42">
        <v>35.200000000000003</v>
      </c>
      <c r="AB357" s="42">
        <v>35.200000000000003</v>
      </c>
      <c r="AC357" s="42"/>
      <c r="AD357" s="42"/>
      <c r="AE357" s="42"/>
      <c r="AF357" s="42"/>
      <c r="AG357" s="42"/>
      <c r="AH357" s="42"/>
      <c r="AI357" s="7"/>
    </row>
    <row r="358" spans="1:35" s="6" customFormat="1" ht="14.25">
      <c r="A358" s="10"/>
      <c r="B358" s="11" t="s">
        <v>2395</v>
      </c>
      <c r="C358" s="12" t="s">
        <v>2059</v>
      </c>
      <c r="D358" s="15" t="s">
        <v>2395</v>
      </c>
      <c r="E358" s="15" t="s">
        <v>581</v>
      </c>
      <c r="F358" s="2" t="s">
        <v>580</v>
      </c>
      <c r="G358" s="2" t="s">
        <v>566</v>
      </c>
      <c r="H358" s="15" t="s">
        <v>3162</v>
      </c>
      <c r="I358" s="3">
        <v>180.60999999999999</v>
      </c>
      <c r="J358" s="3">
        <f t="shared" si="37"/>
        <v>170.92364185949552</v>
      </c>
      <c r="K358" s="3">
        <v>15.6</v>
      </c>
      <c r="L358" s="3">
        <f t="shared" si="38"/>
        <v>13.333333333333334</v>
      </c>
      <c r="M358" s="3">
        <v>3.23</v>
      </c>
      <c r="N358" s="3">
        <f t="shared" si="39"/>
        <v>2.7606837606837606</v>
      </c>
      <c r="O358" s="3">
        <v>9.02</v>
      </c>
      <c r="P358" s="3">
        <v>4.6900000000000004</v>
      </c>
      <c r="Q358" s="3">
        <f t="shared" si="40"/>
        <v>4.399624765478424</v>
      </c>
      <c r="R358" s="3">
        <f t="shared" si="41"/>
        <v>102.5</v>
      </c>
      <c r="S358" s="3">
        <f t="shared" si="43"/>
        <v>45.57</v>
      </c>
      <c r="T358" s="3">
        <f t="shared" si="42"/>
        <v>38.909999999999997</v>
      </c>
      <c r="U358" s="3">
        <v>0</v>
      </c>
      <c r="V358" s="3">
        <v>1.25</v>
      </c>
      <c r="W358" s="3"/>
      <c r="X358" s="42"/>
      <c r="Y358" s="42"/>
      <c r="Z358" s="42"/>
      <c r="AA358" s="42">
        <v>51.2</v>
      </c>
      <c r="AB358" s="42">
        <v>51.2</v>
      </c>
      <c r="AC358" s="42"/>
      <c r="AD358" s="42"/>
      <c r="AE358" s="42"/>
      <c r="AF358" s="42"/>
      <c r="AG358" s="42"/>
      <c r="AH358" s="42"/>
      <c r="AI358" s="7"/>
    </row>
    <row r="359" spans="1:35" s="6" customFormat="1" ht="14.25">
      <c r="A359" s="10"/>
      <c r="B359" s="11" t="s">
        <v>2396</v>
      </c>
      <c r="C359" s="12" t="s">
        <v>2059</v>
      </c>
      <c r="D359" s="15" t="s">
        <v>2396</v>
      </c>
      <c r="E359" s="15" t="s">
        <v>582</v>
      </c>
      <c r="F359" s="2" t="s">
        <v>580</v>
      </c>
      <c r="G359" s="2" t="s">
        <v>572</v>
      </c>
      <c r="H359" s="15" t="s">
        <v>3162</v>
      </c>
      <c r="I359" s="3">
        <v>232.23999999999998</v>
      </c>
      <c r="J359" s="3">
        <f t="shared" si="37"/>
        <v>218.80842818428184</v>
      </c>
      <c r="K359" s="3">
        <v>22.7</v>
      </c>
      <c r="L359" s="3">
        <f t="shared" si="38"/>
        <v>19.401709401709404</v>
      </c>
      <c r="M359" s="3">
        <v>4.7</v>
      </c>
      <c r="N359" s="3">
        <f t="shared" si="39"/>
        <v>4.0170940170940179</v>
      </c>
      <c r="O359" s="3">
        <v>34.99</v>
      </c>
      <c r="P359" s="3">
        <v>4.6900000000000004</v>
      </c>
      <c r="Q359" s="3">
        <f t="shared" si="40"/>
        <v>4.399624765478424</v>
      </c>
      <c r="R359" s="3">
        <f t="shared" si="41"/>
        <v>102.5</v>
      </c>
      <c r="S359" s="3">
        <f t="shared" si="43"/>
        <v>62.66</v>
      </c>
      <c r="T359" s="3">
        <f t="shared" si="42"/>
        <v>53.5</v>
      </c>
      <c r="U359" s="3">
        <v>0</v>
      </c>
      <c r="V359" s="3">
        <v>1.25</v>
      </c>
      <c r="W359" s="3"/>
      <c r="X359" s="42"/>
      <c r="Y359" s="42"/>
      <c r="Z359" s="42"/>
      <c r="AA359" s="42">
        <v>70.400000000000006</v>
      </c>
      <c r="AB359" s="42">
        <v>70.400000000000006</v>
      </c>
      <c r="AC359" s="42"/>
      <c r="AD359" s="42"/>
      <c r="AE359" s="42"/>
      <c r="AF359" s="42"/>
      <c r="AG359" s="42"/>
      <c r="AH359" s="42"/>
      <c r="AI359" s="7"/>
    </row>
    <row r="360" spans="1:35" s="6" customFormat="1" ht="14.25">
      <c r="A360" s="10"/>
      <c r="B360" s="11" t="s">
        <v>2397</v>
      </c>
      <c r="C360" s="12" t="s">
        <v>2059</v>
      </c>
      <c r="D360" s="15" t="s">
        <v>2397</v>
      </c>
      <c r="E360" s="15" t="s">
        <v>583</v>
      </c>
      <c r="F360" s="2" t="s">
        <v>580</v>
      </c>
      <c r="G360" s="2" t="s">
        <v>574</v>
      </c>
      <c r="H360" s="15" t="s">
        <v>3162</v>
      </c>
      <c r="I360" s="3">
        <v>257.5</v>
      </c>
      <c r="J360" s="3">
        <f t="shared" si="37"/>
        <v>242.30894100479466</v>
      </c>
      <c r="K360" s="3">
        <v>31.25</v>
      </c>
      <c r="L360" s="3">
        <f t="shared" si="38"/>
        <v>26.70940170940171</v>
      </c>
      <c r="M360" s="3">
        <v>6.47</v>
      </c>
      <c r="N360" s="3">
        <f t="shared" si="39"/>
        <v>5.5299145299145298</v>
      </c>
      <c r="O360" s="3">
        <v>48.15</v>
      </c>
      <c r="P360" s="3">
        <v>4.6900000000000004</v>
      </c>
      <c r="Q360" s="3">
        <f t="shared" si="40"/>
        <v>4.399624765478424</v>
      </c>
      <c r="R360" s="3">
        <f t="shared" si="41"/>
        <v>102.5</v>
      </c>
      <c r="S360" s="3">
        <f t="shared" si="43"/>
        <v>64.44</v>
      </c>
      <c r="T360" s="3">
        <f t="shared" si="42"/>
        <v>55.02</v>
      </c>
      <c r="U360" s="3">
        <v>0</v>
      </c>
      <c r="V360" s="3">
        <v>1.25</v>
      </c>
      <c r="W360" s="3"/>
      <c r="X360" s="42"/>
      <c r="Y360" s="42"/>
      <c r="Z360" s="42"/>
      <c r="AA360" s="42">
        <v>72.400000000000006</v>
      </c>
      <c r="AB360" s="42">
        <v>72.400000000000006</v>
      </c>
      <c r="AC360" s="42"/>
      <c r="AD360" s="42"/>
      <c r="AE360" s="42"/>
      <c r="AF360" s="42"/>
      <c r="AG360" s="42"/>
      <c r="AH360" s="42"/>
      <c r="AI360" s="7"/>
    </row>
    <row r="361" spans="1:35" s="6" customFormat="1" ht="14.25">
      <c r="A361" s="10"/>
      <c r="B361" s="11" t="s">
        <v>2398</v>
      </c>
      <c r="C361" s="12" t="s">
        <v>2059</v>
      </c>
      <c r="D361" s="15" t="s">
        <v>123</v>
      </c>
      <c r="E361" s="15" t="s">
        <v>584</v>
      </c>
      <c r="F361" s="2" t="s">
        <v>585</v>
      </c>
      <c r="G361" s="2" t="s">
        <v>586</v>
      </c>
      <c r="H361" s="15" t="s">
        <v>3162</v>
      </c>
      <c r="I361" s="3">
        <v>177.33</v>
      </c>
      <c r="J361" s="3">
        <f t="shared" si="37"/>
        <v>168.98620596205961</v>
      </c>
      <c r="K361" s="3">
        <v>20.75</v>
      </c>
      <c r="L361" s="3">
        <f t="shared" si="38"/>
        <v>17.735042735042736</v>
      </c>
      <c r="M361" s="3">
        <v>5.22</v>
      </c>
      <c r="N361" s="3">
        <f t="shared" si="39"/>
        <v>4.4615384615384617</v>
      </c>
      <c r="O361" s="3">
        <v>14.89</v>
      </c>
      <c r="P361" s="3">
        <v>4.6900000000000004</v>
      </c>
      <c r="Q361" s="3">
        <f t="shared" si="40"/>
        <v>4.399624765478424</v>
      </c>
      <c r="R361" s="3">
        <f t="shared" si="41"/>
        <v>102.5</v>
      </c>
      <c r="S361" s="3">
        <f t="shared" si="43"/>
        <v>29.28</v>
      </c>
      <c r="T361" s="3">
        <f t="shared" si="42"/>
        <v>25</v>
      </c>
      <c r="U361" s="3">
        <v>0</v>
      </c>
      <c r="V361" s="3">
        <v>1.25</v>
      </c>
      <c r="W361" s="3"/>
      <c r="X361" s="42"/>
      <c r="Y361" s="42"/>
      <c r="Z361" s="42"/>
      <c r="AA361" s="42">
        <v>32.9</v>
      </c>
      <c r="AB361" s="42">
        <v>32.9</v>
      </c>
      <c r="AC361" s="42"/>
      <c r="AD361" s="42"/>
      <c r="AE361" s="42"/>
      <c r="AF361" s="42"/>
      <c r="AG361" s="42"/>
      <c r="AH361" s="42"/>
      <c r="AI361" s="7"/>
    </row>
    <row r="362" spans="1:35" s="6" customFormat="1" ht="28.5">
      <c r="A362" s="10"/>
      <c r="B362" s="11" t="s">
        <v>2399</v>
      </c>
      <c r="C362" s="12" t="s">
        <v>2059</v>
      </c>
      <c r="D362" s="15" t="s">
        <v>124</v>
      </c>
      <c r="E362" s="15" t="s">
        <v>587</v>
      </c>
      <c r="F362" s="2" t="s">
        <v>585</v>
      </c>
      <c r="G362" s="2" t="s">
        <v>588</v>
      </c>
      <c r="H362" s="15" t="s">
        <v>3162</v>
      </c>
      <c r="I362" s="3">
        <v>186.68</v>
      </c>
      <c r="J362" s="3">
        <f t="shared" si="37"/>
        <v>177.84355638941005</v>
      </c>
      <c r="K362" s="3">
        <v>21.36</v>
      </c>
      <c r="L362" s="3">
        <f t="shared" si="38"/>
        <v>18.256410256410255</v>
      </c>
      <c r="M362" s="3">
        <v>7.45</v>
      </c>
      <c r="N362" s="3">
        <f t="shared" si="39"/>
        <v>6.367521367521368</v>
      </c>
      <c r="O362" s="3">
        <v>20.78</v>
      </c>
      <c r="P362" s="3">
        <v>4.6900000000000004</v>
      </c>
      <c r="Q362" s="3">
        <f t="shared" si="40"/>
        <v>4.399624765478424</v>
      </c>
      <c r="R362" s="3">
        <f t="shared" si="41"/>
        <v>102.5</v>
      </c>
      <c r="S362" s="3">
        <f t="shared" si="43"/>
        <v>29.9</v>
      </c>
      <c r="T362" s="3">
        <f t="shared" si="42"/>
        <v>25.54</v>
      </c>
      <c r="U362" s="3">
        <v>0</v>
      </c>
      <c r="V362" s="3">
        <v>1.25</v>
      </c>
      <c r="W362" s="3"/>
      <c r="X362" s="42"/>
      <c r="Y362" s="42"/>
      <c r="Z362" s="42"/>
      <c r="AA362" s="42">
        <v>33.6</v>
      </c>
      <c r="AB362" s="42">
        <v>33.6</v>
      </c>
      <c r="AC362" s="42"/>
      <c r="AD362" s="42"/>
      <c r="AE362" s="42"/>
      <c r="AF362" s="42"/>
      <c r="AG362" s="42"/>
      <c r="AH362" s="42"/>
      <c r="AI362" s="7"/>
    </row>
    <row r="363" spans="1:35" s="6" customFormat="1" ht="28.5">
      <c r="A363" s="10"/>
      <c r="B363" s="11" t="s">
        <v>2400</v>
      </c>
      <c r="C363" s="12" t="s">
        <v>2059</v>
      </c>
      <c r="D363" s="15" t="s">
        <v>125</v>
      </c>
      <c r="E363" s="15" t="s">
        <v>3127</v>
      </c>
      <c r="F363" s="2" t="s">
        <v>589</v>
      </c>
      <c r="G363" s="2" t="s">
        <v>590</v>
      </c>
      <c r="H363" s="15" t="s">
        <v>3162</v>
      </c>
      <c r="I363" s="3">
        <v>281.20999999999998</v>
      </c>
      <c r="J363" s="3">
        <f t="shared" si="37"/>
        <v>261.33726495726495</v>
      </c>
      <c r="K363" s="3">
        <v>74.8</v>
      </c>
      <c r="L363" s="3">
        <f t="shared" si="38"/>
        <v>63.931623931623932</v>
      </c>
      <c r="M363" s="3">
        <v>21.09</v>
      </c>
      <c r="N363" s="3">
        <f t="shared" si="39"/>
        <v>18.025641025641026</v>
      </c>
      <c r="O363" s="3">
        <v>42.18</v>
      </c>
      <c r="P363" s="3"/>
      <c r="Q363" s="3">
        <f t="shared" si="40"/>
        <v>0</v>
      </c>
      <c r="R363" s="3">
        <f t="shared" si="41"/>
        <v>102.5</v>
      </c>
      <c r="S363" s="3">
        <f t="shared" si="43"/>
        <v>40.64</v>
      </c>
      <c r="T363" s="3">
        <f t="shared" si="42"/>
        <v>34.700000000000003</v>
      </c>
      <c r="U363" s="3">
        <v>0</v>
      </c>
      <c r="V363" s="3">
        <v>1.25</v>
      </c>
      <c r="W363" s="3"/>
      <c r="X363" s="42"/>
      <c r="Y363" s="42"/>
      <c r="Z363" s="42"/>
      <c r="AA363" s="42">
        <v>45.66</v>
      </c>
      <c r="AB363" s="42">
        <v>45.66</v>
      </c>
      <c r="AC363" s="42"/>
      <c r="AD363" s="42"/>
      <c r="AE363" s="42"/>
      <c r="AF363" s="42"/>
      <c r="AG363" s="42"/>
      <c r="AH363" s="42"/>
      <c r="AI363" s="7"/>
    </row>
    <row r="364" spans="1:35" s="6" customFormat="1" ht="28.5">
      <c r="A364" s="10"/>
      <c r="B364" s="11" t="s">
        <v>2401</v>
      </c>
      <c r="C364" s="12" t="s">
        <v>2059</v>
      </c>
      <c r="D364" s="15" t="s">
        <v>2401</v>
      </c>
      <c r="E364" s="15" t="s">
        <v>3128</v>
      </c>
      <c r="F364" s="2" t="s">
        <v>589</v>
      </c>
      <c r="G364" s="2" t="s">
        <v>591</v>
      </c>
      <c r="H364" s="15" t="s">
        <v>3162</v>
      </c>
      <c r="I364" s="3">
        <v>294.74</v>
      </c>
      <c r="J364" s="3">
        <f t="shared" si="37"/>
        <v>273.50145299145299</v>
      </c>
      <c r="K364" s="3">
        <v>82.13</v>
      </c>
      <c r="L364" s="3">
        <f t="shared" si="38"/>
        <v>70.196581196581192</v>
      </c>
      <c r="M364" s="3">
        <v>23.16</v>
      </c>
      <c r="N364" s="3">
        <f t="shared" si="39"/>
        <v>19.794871794871796</v>
      </c>
      <c r="O364" s="3">
        <v>46.31</v>
      </c>
      <c r="P364" s="3"/>
      <c r="Q364" s="3">
        <f t="shared" si="40"/>
        <v>0</v>
      </c>
      <c r="R364" s="3">
        <f t="shared" si="41"/>
        <v>102.5</v>
      </c>
      <c r="S364" s="3">
        <f t="shared" si="43"/>
        <v>40.64</v>
      </c>
      <c r="T364" s="3">
        <f t="shared" si="42"/>
        <v>34.700000000000003</v>
      </c>
      <c r="U364" s="3">
        <v>0</v>
      </c>
      <c r="V364" s="3">
        <v>1.25</v>
      </c>
      <c r="W364" s="3"/>
      <c r="X364" s="42"/>
      <c r="Y364" s="42"/>
      <c r="Z364" s="42"/>
      <c r="AA364" s="42">
        <v>45.66</v>
      </c>
      <c r="AB364" s="42">
        <v>45.66</v>
      </c>
      <c r="AC364" s="42"/>
      <c r="AD364" s="42"/>
      <c r="AE364" s="42"/>
      <c r="AF364" s="42"/>
      <c r="AG364" s="42"/>
      <c r="AH364" s="42"/>
      <c r="AI364" s="7"/>
    </row>
    <row r="365" spans="1:35" s="6" customFormat="1" ht="28.5">
      <c r="A365" s="10"/>
      <c r="B365" s="11" t="s">
        <v>2402</v>
      </c>
      <c r="C365" s="12" t="s">
        <v>2059</v>
      </c>
      <c r="D365" s="15" t="s">
        <v>126</v>
      </c>
      <c r="E365" s="15" t="s">
        <v>592</v>
      </c>
      <c r="F365" s="2" t="s">
        <v>589</v>
      </c>
      <c r="G365" s="2" t="s">
        <v>593</v>
      </c>
      <c r="H365" s="15" t="s">
        <v>3162</v>
      </c>
      <c r="I365" s="3">
        <v>324.54000000000002</v>
      </c>
      <c r="J365" s="3">
        <f t="shared" si="37"/>
        <v>299.74444444444447</v>
      </c>
      <c r="K365" s="3">
        <v>91.67</v>
      </c>
      <c r="L365" s="3">
        <f t="shared" si="38"/>
        <v>78.350427350427353</v>
      </c>
      <c r="M365" s="3">
        <v>25.85</v>
      </c>
      <c r="N365" s="3">
        <f t="shared" si="39"/>
        <v>22.094017094017097</v>
      </c>
      <c r="O365" s="3">
        <v>51.69</v>
      </c>
      <c r="P365" s="3"/>
      <c r="Q365" s="3">
        <f t="shared" si="40"/>
        <v>0</v>
      </c>
      <c r="R365" s="3">
        <f t="shared" si="41"/>
        <v>102.5</v>
      </c>
      <c r="S365" s="3">
        <f t="shared" si="43"/>
        <v>52.83</v>
      </c>
      <c r="T365" s="3">
        <f t="shared" si="42"/>
        <v>45.11</v>
      </c>
      <c r="U365" s="3">
        <v>0</v>
      </c>
      <c r="V365" s="3">
        <v>1.25</v>
      </c>
      <c r="W365" s="3"/>
      <c r="X365" s="42"/>
      <c r="Y365" s="42"/>
      <c r="Z365" s="42"/>
      <c r="AA365" s="42">
        <v>59.36</v>
      </c>
      <c r="AB365" s="42">
        <v>59.36</v>
      </c>
      <c r="AC365" s="42"/>
      <c r="AD365" s="42"/>
      <c r="AE365" s="42"/>
      <c r="AF365" s="42"/>
      <c r="AG365" s="42"/>
      <c r="AH365" s="42"/>
      <c r="AI365" s="7"/>
    </row>
    <row r="366" spans="1:35" s="6" customFormat="1" ht="28.5">
      <c r="A366" s="10"/>
      <c r="B366" s="11" t="s">
        <v>2403</v>
      </c>
      <c r="C366" s="12" t="s">
        <v>2059</v>
      </c>
      <c r="D366" s="15" t="s">
        <v>2403</v>
      </c>
      <c r="E366" s="15" t="s">
        <v>594</v>
      </c>
      <c r="F366" s="2" t="s">
        <v>595</v>
      </c>
      <c r="G366" s="2" t="s">
        <v>596</v>
      </c>
      <c r="H366" s="15" t="s">
        <v>3162</v>
      </c>
      <c r="I366" s="3">
        <v>467.06</v>
      </c>
      <c r="J366" s="3">
        <f t="shared" si="37"/>
        <v>437.31769230769231</v>
      </c>
      <c r="K366" s="3">
        <v>102.5</v>
      </c>
      <c r="L366" s="3">
        <f t="shared" si="38"/>
        <v>87.606837606837615</v>
      </c>
      <c r="M366" s="3">
        <v>28.9</v>
      </c>
      <c r="N366" s="3">
        <f t="shared" si="39"/>
        <v>24.700854700854702</v>
      </c>
      <c r="O366" s="3">
        <v>57.8</v>
      </c>
      <c r="P366" s="3"/>
      <c r="Q366" s="3">
        <f t="shared" si="40"/>
        <v>0</v>
      </c>
      <c r="R366" s="3">
        <f t="shared" si="41"/>
        <v>205</v>
      </c>
      <c r="S366" s="3">
        <f t="shared" si="43"/>
        <v>72.86</v>
      </c>
      <c r="T366" s="3">
        <f t="shared" si="42"/>
        <v>62.21</v>
      </c>
      <c r="U366" s="3">
        <v>0</v>
      </c>
      <c r="V366" s="3">
        <v>2.5</v>
      </c>
      <c r="W366" s="3"/>
      <c r="X366" s="42"/>
      <c r="Y366" s="42"/>
      <c r="Z366" s="42"/>
      <c r="AA366" s="42">
        <v>81.86</v>
      </c>
      <c r="AB366" s="42">
        <v>81.86</v>
      </c>
      <c r="AC366" s="42"/>
      <c r="AD366" s="42"/>
      <c r="AE366" s="42"/>
      <c r="AF366" s="42"/>
      <c r="AG366" s="42"/>
      <c r="AH366" s="42"/>
      <c r="AI366" s="7"/>
    </row>
    <row r="367" spans="1:35" s="6" customFormat="1" ht="36.75" customHeight="1">
      <c r="A367" s="10"/>
      <c r="B367" s="11" t="s">
        <v>2404</v>
      </c>
      <c r="C367" s="12" t="s">
        <v>2059</v>
      </c>
      <c r="D367" s="15" t="s">
        <v>127</v>
      </c>
      <c r="E367" s="15" t="s">
        <v>3129</v>
      </c>
      <c r="F367" s="2" t="s">
        <v>595</v>
      </c>
      <c r="G367" s="2" t="s">
        <v>597</v>
      </c>
      <c r="H367" s="15" t="s">
        <v>3162</v>
      </c>
      <c r="I367" s="3">
        <v>555.33000000000004</v>
      </c>
      <c r="J367" s="3">
        <f t="shared" si="37"/>
        <v>513.49068376068374</v>
      </c>
      <c r="K367" s="3">
        <v>113.21</v>
      </c>
      <c r="L367" s="3">
        <f t="shared" si="38"/>
        <v>96.760683760683762</v>
      </c>
      <c r="M367" s="3">
        <v>31.59</v>
      </c>
      <c r="N367" s="3">
        <f t="shared" si="39"/>
        <v>27</v>
      </c>
      <c r="O367" s="3">
        <v>63.18</v>
      </c>
      <c r="P367" s="3"/>
      <c r="Q367" s="3">
        <f t="shared" si="40"/>
        <v>0</v>
      </c>
      <c r="R367" s="3">
        <f t="shared" si="41"/>
        <v>205</v>
      </c>
      <c r="S367" s="3">
        <f t="shared" si="43"/>
        <v>142.35</v>
      </c>
      <c r="T367" s="3">
        <f t="shared" si="42"/>
        <v>121.55</v>
      </c>
      <c r="U367" s="3">
        <v>0</v>
      </c>
      <c r="V367" s="3">
        <v>2.5</v>
      </c>
      <c r="W367" s="3"/>
      <c r="X367" s="42"/>
      <c r="Y367" s="42"/>
      <c r="Z367" s="42"/>
      <c r="AA367" s="42">
        <v>159.94</v>
      </c>
      <c r="AB367" s="42">
        <v>159.94</v>
      </c>
      <c r="AC367" s="42"/>
      <c r="AD367" s="42"/>
      <c r="AE367" s="42"/>
      <c r="AF367" s="42"/>
      <c r="AG367" s="42"/>
      <c r="AH367" s="42"/>
      <c r="AI367" s="7"/>
    </row>
    <row r="368" spans="1:35" s="6" customFormat="1" ht="14.25">
      <c r="A368" s="10"/>
      <c r="B368" s="11" t="s">
        <v>2405</v>
      </c>
      <c r="C368" s="12" t="s">
        <v>2059</v>
      </c>
      <c r="D368" s="15" t="s">
        <v>128</v>
      </c>
      <c r="E368" s="15" t="s">
        <v>598</v>
      </c>
      <c r="F368" s="2" t="s">
        <v>599</v>
      </c>
      <c r="G368" s="2" t="s">
        <v>600</v>
      </c>
      <c r="H368" s="15" t="s">
        <v>3162</v>
      </c>
      <c r="I368" s="3">
        <v>36.6</v>
      </c>
      <c r="J368" s="3">
        <f t="shared" si="37"/>
        <v>32.347008547008549</v>
      </c>
      <c r="K368" s="3">
        <v>10.08</v>
      </c>
      <c r="L368" s="3">
        <f t="shared" si="38"/>
        <v>8.6153846153846168</v>
      </c>
      <c r="M368" s="3">
        <v>2.2599999999999998</v>
      </c>
      <c r="N368" s="3">
        <f t="shared" si="39"/>
        <v>1.9316239316239316</v>
      </c>
      <c r="O368" s="3">
        <v>7.44</v>
      </c>
      <c r="P368" s="3"/>
      <c r="Q368" s="3">
        <f t="shared" si="40"/>
        <v>0</v>
      </c>
      <c r="R368" s="3">
        <v>0</v>
      </c>
      <c r="S368" s="3">
        <f t="shared" si="43"/>
        <v>16.82</v>
      </c>
      <c r="T368" s="3">
        <f t="shared" si="42"/>
        <v>14.36</v>
      </c>
      <c r="U368" s="3">
        <v>0</v>
      </c>
      <c r="V368" s="3"/>
      <c r="W368" s="3"/>
      <c r="X368" s="42"/>
      <c r="Y368" s="42"/>
      <c r="Z368" s="42"/>
      <c r="AA368" s="42">
        <v>18.899999999999999</v>
      </c>
      <c r="AB368" s="42">
        <v>18.899999999999999</v>
      </c>
      <c r="AC368" s="42"/>
      <c r="AD368" s="42"/>
      <c r="AE368" s="42"/>
      <c r="AF368" s="42"/>
      <c r="AG368" s="42"/>
      <c r="AH368" s="42"/>
      <c r="AI368" s="7"/>
    </row>
    <row r="369" spans="1:35" s="6" customFormat="1" ht="14.25">
      <c r="A369" s="10"/>
      <c r="B369" s="11" t="s">
        <v>2406</v>
      </c>
      <c r="C369" s="12" t="s">
        <v>2059</v>
      </c>
      <c r="D369" s="15" t="s">
        <v>2406</v>
      </c>
      <c r="E369" s="15" t="s">
        <v>601</v>
      </c>
      <c r="F369" s="2" t="s">
        <v>599</v>
      </c>
      <c r="G369" s="2" t="s">
        <v>494</v>
      </c>
      <c r="H369" s="15" t="s">
        <v>3162</v>
      </c>
      <c r="I369" s="3">
        <v>38.32</v>
      </c>
      <c r="J369" s="3">
        <f t="shared" si="37"/>
        <v>33.911538461538463</v>
      </c>
      <c r="K369" s="3">
        <v>10.96</v>
      </c>
      <c r="L369" s="3">
        <f t="shared" si="38"/>
        <v>9.367521367521368</v>
      </c>
      <c r="M369" s="3">
        <v>2.4500000000000002</v>
      </c>
      <c r="N369" s="3">
        <f t="shared" si="39"/>
        <v>2.0940170940170941</v>
      </c>
      <c r="O369" s="3">
        <v>8.09</v>
      </c>
      <c r="P369" s="3"/>
      <c r="Q369" s="3">
        <f t="shared" si="40"/>
        <v>0</v>
      </c>
      <c r="R369" s="3">
        <v>0</v>
      </c>
      <c r="S369" s="3">
        <f t="shared" si="43"/>
        <v>16.82</v>
      </c>
      <c r="T369" s="3">
        <f t="shared" si="42"/>
        <v>14.36</v>
      </c>
      <c r="U369" s="3">
        <v>0</v>
      </c>
      <c r="V369" s="3"/>
      <c r="W369" s="3"/>
      <c r="X369" s="42"/>
      <c r="Y369" s="42"/>
      <c r="Z369" s="42"/>
      <c r="AA369" s="42">
        <v>18.899999999999999</v>
      </c>
      <c r="AB369" s="42">
        <v>18.899999999999999</v>
      </c>
      <c r="AC369" s="42"/>
      <c r="AD369" s="42"/>
      <c r="AE369" s="42"/>
      <c r="AF369" s="42"/>
      <c r="AG369" s="42"/>
      <c r="AH369" s="42"/>
      <c r="AI369" s="7"/>
    </row>
    <row r="370" spans="1:35" s="6" customFormat="1" ht="14.25">
      <c r="A370" s="10"/>
      <c r="B370" s="11" t="s">
        <v>2407</v>
      </c>
      <c r="C370" s="12" t="s">
        <v>2059</v>
      </c>
      <c r="D370" s="15" t="s">
        <v>2407</v>
      </c>
      <c r="E370" s="15" t="s">
        <v>602</v>
      </c>
      <c r="F370" s="2" t="s">
        <v>599</v>
      </c>
      <c r="G370" s="2" t="s">
        <v>496</v>
      </c>
      <c r="H370" s="15" t="s">
        <v>3162</v>
      </c>
      <c r="I370" s="3">
        <v>49.679999999999993</v>
      </c>
      <c r="J370" s="3">
        <f t="shared" si="37"/>
        <v>43.774529914529907</v>
      </c>
      <c r="K370" s="3">
        <v>12.35</v>
      </c>
      <c r="L370" s="3">
        <f t="shared" si="38"/>
        <v>10.555555555555555</v>
      </c>
      <c r="M370" s="3">
        <v>2.76</v>
      </c>
      <c r="N370" s="3">
        <f t="shared" si="39"/>
        <v>2.358974358974359</v>
      </c>
      <c r="O370" s="3">
        <v>9.1199999999999992</v>
      </c>
      <c r="P370" s="3"/>
      <c r="Q370" s="3">
        <f t="shared" si="40"/>
        <v>0</v>
      </c>
      <c r="R370" s="3">
        <v>0</v>
      </c>
      <c r="S370" s="3">
        <f t="shared" si="43"/>
        <v>25.45</v>
      </c>
      <c r="T370" s="3">
        <f t="shared" si="42"/>
        <v>21.74</v>
      </c>
      <c r="U370" s="3">
        <v>0</v>
      </c>
      <c r="V370" s="3"/>
      <c r="W370" s="3"/>
      <c r="X370" s="42"/>
      <c r="Y370" s="42"/>
      <c r="Z370" s="42"/>
      <c r="AA370" s="42">
        <v>28.6</v>
      </c>
      <c r="AB370" s="42">
        <v>28.6</v>
      </c>
      <c r="AC370" s="42"/>
      <c r="AD370" s="42"/>
      <c r="AE370" s="42"/>
      <c r="AF370" s="42"/>
      <c r="AG370" s="42"/>
      <c r="AH370" s="42"/>
      <c r="AI370" s="7"/>
    </row>
    <row r="371" spans="1:35" s="6" customFormat="1" ht="14.25">
      <c r="A371" s="10"/>
      <c r="B371" s="11" t="s">
        <v>2408</v>
      </c>
      <c r="C371" s="12" t="s">
        <v>2059</v>
      </c>
      <c r="D371" s="15" t="s">
        <v>2408</v>
      </c>
      <c r="E371" s="15" t="s">
        <v>603</v>
      </c>
      <c r="F371" s="2" t="s">
        <v>604</v>
      </c>
      <c r="G371" s="2" t="s">
        <v>467</v>
      </c>
      <c r="H371" s="15" t="s">
        <v>3162</v>
      </c>
      <c r="I371" s="3">
        <v>107.00999999999999</v>
      </c>
      <c r="J371" s="3">
        <f t="shared" si="37"/>
        <v>94.248119658119663</v>
      </c>
      <c r="K371" s="3">
        <v>33.14</v>
      </c>
      <c r="L371" s="3">
        <f t="shared" si="38"/>
        <v>28.324786324786327</v>
      </c>
      <c r="M371" s="3">
        <v>7.41</v>
      </c>
      <c r="N371" s="3">
        <f t="shared" si="39"/>
        <v>6.3333333333333339</v>
      </c>
      <c r="O371" s="3">
        <v>19.420000000000002</v>
      </c>
      <c r="P371" s="3"/>
      <c r="Q371" s="3">
        <f t="shared" si="40"/>
        <v>0</v>
      </c>
      <c r="R371" s="3">
        <v>0</v>
      </c>
      <c r="S371" s="3">
        <f t="shared" si="43"/>
        <v>47.04</v>
      </c>
      <c r="T371" s="3">
        <f t="shared" si="42"/>
        <v>40.17</v>
      </c>
      <c r="U371" s="3">
        <v>0</v>
      </c>
      <c r="V371" s="3"/>
      <c r="W371" s="3"/>
      <c r="X371" s="42"/>
      <c r="Y371" s="42"/>
      <c r="Z371" s="42"/>
      <c r="AA371" s="42">
        <v>52.85</v>
      </c>
      <c r="AB371" s="42">
        <v>52.85</v>
      </c>
      <c r="AC371" s="42"/>
      <c r="AD371" s="42"/>
      <c r="AE371" s="42"/>
      <c r="AF371" s="42"/>
      <c r="AG371" s="42"/>
      <c r="AH371" s="42"/>
      <c r="AI371" s="7"/>
    </row>
    <row r="372" spans="1:35" s="6" customFormat="1" ht="14.25">
      <c r="A372" s="10"/>
      <c r="B372" s="11" t="s">
        <v>2409</v>
      </c>
      <c r="C372" s="12" t="s">
        <v>2059</v>
      </c>
      <c r="D372" s="15" t="s">
        <v>2409</v>
      </c>
      <c r="E372" s="15" t="s">
        <v>605</v>
      </c>
      <c r="F372" s="2" t="s">
        <v>604</v>
      </c>
      <c r="G372" s="2" t="s">
        <v>470</v>
      </c>
      <c r="H372" s="15" t="s">
        <v>3162</v>
      </c>
      <c r="I372" s="3">
        <v>185.58999999999997</v>
      </c>
      <c r="J372" s="3">
        <f t="shared" si="37"/>
        <v>163.02871794871794</v>
      </c>
      <c r="K372" s="3">
        <v>52.54</v>
      </c>
      <c r="L372" s="3">
        <f t="shared" si="38"/>
        <v>44.90598290598291</v>
      </c>
      <c r="M372" s="3">
        <v>11.75</v>
      </c>
      <c r="N372" s="3">
        <f t="shared" si="39"/>
        <v>10.042735042735043</v>
      </c>
      <c r="O372" s="3">
        <v>30.79</v>
      </c>
      <c r="P372" s="3"/>
      <c r="Q372" s="3">
        <f t="shared" si="40"/>
        <v>0</v>
      </c>
      <c r="R372" s="3">
        <v>0</v>
      </c>
      <c r="S372" s="3">
        <f t="shared" si="43"/>
        <v>90.51</v>
      </c>
      <c r="T372" s="3">
        <f t="shared" si="42"/>
        <v>77.290000000000006</v>
      </c>
      <c r="U372" s="3">
        <v>0</v>
      </c>
      <c r="V372" s="3"/>
      <c r="W372" s="3"/>
      <c r="X372" s="42"/>
      <c r="Y372" s="42"/>
      <c r="Z372" s="42"/>
      <c r="AA372" s="42">
        <v>101.7</v>
      </c>
      <c r="AB372" s="42">
        <v>101.7</v>
      </c>
      <c r="AC372" s="42"/>
      <c r="AD372" s="42"/>
      <c r="AE372" s="42"/>
      <c r="AF372" s="42"/>
      <c r="AG372" s="42"/>
      <c r="AH372" s="42"/>
      <c r="AI372" s="7"/>
    </row>
    <row r="373" spans="1:35" s="6" customFormat="1" ht="14.25">
      <c r="A373" s="10"/>
      <c r="B373" s="11" t="s">
        <v>2410</v>
      </c>
      <c r="C373" s="12" t="s">
        <v>2059</v>
      </c>
      <c r="D373" s="15" t="s">
        <v>2410</v>
      </c>
      <c r="E373" s="15" t="s">
        <v>606</v>
      </c>
      <c r="F373" s="2" t="s">
        <v>604</v>
      </c>
      <c r="G373" s="2" t="s">
        <v>473</v>
      </c>
      <c r="H373" s="15" t="s">
        <v>3162</v>
      </c>
      <c r="I373" s="3">
        <v>239.03</v>
      </c>
      <c r="J373" s="3">
        <f t="shared" si="37"/>
        <v>209.38777777777779</v>
      </c>
      <c r="K373" s="3">
        <v>60.98</v>
      </c>
      <c r="L373" s="3">
        <f t="shared" si="38"/>
        <v>52.119658119658119</v>
      </c>
      <c r="M373" s="3">
        <v>13.64</v>
      </c>
      <c r="N373" s="3">
        <f t="shared" si="39"/>
        <v>11.658119658119659</v>
      </c>
      <c r="O373" s="3">
        <v>35.74</v>
      </c>
      <c r="P373" s="3"/>
      <c r="Q373" s="3">
        <f t="shared" si="40"/>
        <v>0</v>
      </c>
      <c r="R373" s="3">
        <v>0</v>
      </c>
      <c r="S373" s="3">
        <f t="shared" si="43"/>
        <v>128.66999999999999</v>
      </c>
      <c r="T373" s="3">
        <f t="shared" si="42"/>
        <v>109.87</v>
      </c>
      <c r="U373" s="3">
        <v>0</v>
      </c>
      <c r="V373" s="3"/>
      <c r="W373" s="3"/>
      <c r="X373" s="42"/>
      <c r="Y373" s="42"/>
      <c r="Z373" s="42"/>
      <c r="AA373" s="42">
        <v>144.57</v>
      </c>
      <c r="AB373" s="42">
        <v>144.57</v>
      </c>
      <c r="AC373" s="42"/>
      <c r="AD373" s="42"/>
      <c r="AE373" s="42"/>
      <c r="AF373" s="42"/>
      <c r="AG373" s="42"/>
      <c r="AH373" s="42"/>
      <c r="AI373" s="7"/>
    </row>
    <row r="374" spans="1:35" s="6" customFormat="1" ht="14.25">
      <c r="A374" s="10"/>
      <c r="B374" s="11" t="s">
        <v>2411</v>
      </c>
      <c r="C374" s="12" t="s">
        <v>2059</v>
      </c>
      <c r="D374" s="15" t="s">
        <v>129</v>
      </c>
      <c r="E374" s="15" t="s">
        <v>607</v>
      </c>
      <c r="F374" s="2" t="s">
        <v>608</v>
      </c>
      <c r="G374" s="2" t="s">
        <v>609</v>
      </c>
      <c r="H374" s="15" t="s">
        <v>3162</v>
      </c>
      <c r="I374" s="3">
        <v>884.14</v>
      </c>
      <c r="J374" s="3">
        <f t="shared" si="37"/>
        <v>795.99538461538464</v>
      </c>
      <c r="K374" s="3">
        <v>67.22</v>
      </c>
      <c r="L374" s="3">
        <f t="shared" si="38"/>
        <v>57.452991452991455</v>
      </c>
      <c r="M374" s="3">
        <v>23.59</v>
      </c>
      <c r="N374" s="3">
        <f t="shared" si="39"/>
        <v>20.162393162393162</v>
      </c>
      <c r="O374" s="3">
        <v>63.69</v>
      </c>
      <c r="P374" s="3"/>
      <c r="Q374" s="3">
        <f t="shared" si="40"/>
        <v>0</v>
      </c>
      <c r="R374" s="3">
        <f t="shared" si="41"/>
        <v>205</v>
      </c>
      <c r="S374" s="3">
        <f t="shared" si="43"/>
        <v>524.64</v>
      </c>
      <c r="T374" s="3">
        <f t="shared" si="42"/>
        <v>449.69</v>
      </c>
      <c r="U374" s="3">
        <v>0</v>
      </c>
      <c r="V374" s="3">
        <v>2.5</v>
      </c>
      <c r="W374" s="3"/>
      <c r="X374" s="42"/>
      <c r="Y374" s="42">
        <v>58.1</v>
      </c>
      <c r="Z374" s="42">
        <v>58.1</v>
      </c>
      <c r="AA374" s="42"/>
      <c r="AB374" s="42"/>
      <c r="AC374" s="42"/>
      <c r="AD374" s="42"/>
      <c r="AE374" s="42"/>
      <c r="AF374" s="42"/>
      <c r="AG374" s="42"/>
      <c r="AH374" s="42"/>
      <c r="AI374" s="7"/>
    </row>
    <row r="375" spans="1:35" s="6" customFormat="1" ht="14.25">
      <c r="A375" s="10"/>
      <c r="B375" s="11" t="s">
        <v>2412</v>
      </c>
      <c r="C375" s="12" t="s">
        <v>2059</v>
      </c>
      <c r="D375" s="15" t="s">
        <v>2412</v>
      </c>
      <c r="E375" s="15" t="s">
        <v>610</v>
      </c>
      <c r="F375" s="2" t="s">
        <v>608</v>
      </c>
      <c r="G375" s="2" t="s">
        <v>3569</v>
      </c>
      <c r="H375" s="15" t="s">
        <v>3162</v>
      </c>
      <c r="I375" s="3">
        <v>1201.77</v>
      </c>
      <c r="J375" s="3">
        <f t="shared" si="37"/>
        <v>1081.0040170940169</v>
      </c>
      <c r="K375" s="3">
        <v>163.77000000000001</v>
      </c>
      <c r="L375" s="3">
        <f t="shared" si="38"/>
        <v>139.97435897435898</v>
      </c>
      <c r="M375" s="3">
        <v>57.47</v>
      </c>
      <c r="N375" s="3">
        <f t="shared" si="39"/>
        <v>49.119658119658119</v>
      </c>
      <c r="O375" s="3">
        <v>155.16999999999999</v>
      </c>
      <c r="P375" s="3"/>
      <c r="Q375" s="3">
        <f t="shared" si="40"/>
        <v>0</v>
      </c>
      <c r="R375" s="3">
        <f t="shared" si="41"/>
        <v>205</v>
      </c>
      <c r="S375" s="3">
        <f t="shared" si="43"/>
        <v>620.36</v>
      </c>
      <c r="T375" s="3">
        <f t="shared" si="42"/>
        <v>531.74</v>
      </c>
      <c r="U375" s="3">
        <v>0</v>
      </c>
      <c r="V375" s="3">
        <v>2.5</v>
      </c>
      <c r="W375" s="3"/>
      <c r="X375" s="42"/>
      <c r="Y375" s="42">
        <v>68.7</v>
      </c>
      <c r="Z375" s="42">
        <v>68.7</v>
      </c>
      <c r="AA375" s="42"/>
      <c r="AB375" s="42"/>
      <c r="AC375" s="42"/>
      <c r="AD375" s="42"/>
      <c r="AE375" s="42"/>
      <c r="AF375" s="42"/>
      <c r="AG375" s="42"/>
      <c r="AH375" s="42"/>
      <c r="AI375" s="7"/>
    </row>
    <row r="376" spans="1:35" s="6" customFormat="1" ht="14.25">
      <c r="A376" s="10"/>
      <c r="B376" s="11" t="s">
        <v>2413</v>
      </c>
      <c r="C376" s="12" t="s">
        <v>2059</v>
      </c>
      <c r="D376" s="15" t="s">
        <v>2413</v>
      </c>
      <c r="E376" s="15" t="s">
        <v>611</v>
      </c>
      <c r="F376" s="2" t="s">
        <v>608</v>
      </c>
      <c r="G376" s="2" t="s">
        <v>612</v>
      </c>
      <c r="H376" s="15" t="s">
        <v>3162</v>
      </c>
      <c r="I376" s="3">
        <v>1428.96</v>
      </c>
      <c r="J376" s="3">
        <f t="shared" si="37"/>
        <v>1278.0547863247864</v>
      </c>
      <c r="K376" s="3">
        <v>181.29</v>
      </c>
      <c r="L376" s="3">
        <f t="shared" si="38"/>
        <v>154.94871794871796</v>
      </c>
      <c r="M376" s="3">
        <v>63.62</v>
      </c>
      <c r="N376" s="3">
        <f t="shared" si="39"/>
        <v>54.376068376068375</v>
      </c>
      <c r="O376" s="3">
        <v>171.77</v>
      </c>
      <c r="P376" s="3"/>
      <c r="Q376" s="3">
        <f t="shared" si="40"/>
        <v>0</v>
      </c>
      <c r="R376" s="3">
        <f t="shared" si="41"/>
        <v>205</v>
      </c>
      <c r="S376" s="3">
        <f t="shared" si="43"/>
        <v>807.28</v>
      </c>
      <c r="T376" s="3">
        <f t="shared" si="42"/>
        <v>691.96</v>
      </c>
      <c r="U376" s="3">
        <v>0</v>
      </c>
      <c r="V376" s="3">
        <v>2.5</v>
      </c>
      <c r="W376" s="3"/>
      <c r="X376" s="42"/>
      <c r="Y376" s="42">
        <v>89.4</v>
      </c>
      <c r="Z376" s="42">
        <v>89.4</v>
      </c>
      <c r="AA376" s="42"/>
      <c r="AB376" s="42"/>
      <c r="AC376" s="42"/>
      <c r="AD376" s="42"/>
      <c r="AE376" s="42"/>
      <c r="AF376" s="42"/>
      <c r="AG376" s="42"/>
      <c r="AH376" s="42"/>
      <c r="AI376" s="7"/>
    </row>
    <row r="377" spans="1:35" s="6" customFormat="1" ht="14.25">
      <c r="A377" s="10"/>
      <c r="B377" s="11" t="s">
        <v>2414</v>
      </c>
      <c r="C377" s="12" t="s">
        <v>2059</v>
      </c>
      <c r="D377" s="15" t="s">
        <v>2414</v>
      </c>
      <c r="E377" s="15" t="s">
        <v>613</v>
      </c>
      <c r="F377" s="2" t="s">
        <v>614</v>
      </c>
      <c r="G377" s="2" t="s">
        <v>3532</v>
      </c>
      <c r="H377" s="15" t="s">
        <v>3162</v>
      </c>
      <c r="I377" s="3">
        <v>837.29</v>
      </c>
      <c r="J377" s="3">
        <f t="shared" si="37"/>
        <v>754.48538461538465</v>
      </c>
      <c r="K377" s="3">
        <v>73.06</v>
      </c>
      <c r="L377" s="3">
        <f t="shared" si="38"/>
        <v>62.44444444444445</v>
      </c>
      <c r="M377" s="3">
        <v>20.09</v>
      </c>
      <c r="N377" s="3">
        <f t="shared" si="39"/>
        <v>17.17094017094017</v>
      </c>
      <c r="O377" s="3">
        <v>54.23</v>
      </c>
      <c r="P377" s="3"/>
      <c r="Q377" s="3">
        <f t="shared" si="40"/>
        <v>0</v>
      </c>
      <c r="R377" s="3">
        <f t="shared" si="41"/>
        <v>205</v>
      </c>
      <c r="S377" s="3">
        <f t="shared" si="43"/>
        <v>484.91</v>
      </c>
      <c r="T377" s="3">
        <f t="shared" si="42"/>
        <v>415.64</v>
      </c>
      <c r="U377" s="3">
        <v>0</v>
      </c>
      <c r="V377" s="3">
        <v>2.5</v>
      </c>
      <c r="W377" s="3"/>
      <c r="X377" s="42"/>
      <c r="Y377" s="42">
        <v>53.7</v>
      </c>
      <c r="Z377" s="42">
        <v>53.7</v>
      </c>
      <c r="AA377" s="42"/>
      <c r="AB377" s="42"/>
      <c r="AC377" s="42"/>
      <c r="AD377" s="42"/>
      <c r="AE377" s="42"/>
      <c r="AF377" s="42"/>
      <c r="AG377" s="42"/>
      <c r="AH377" s="42"/>
      <c r="AI377" s="7"/>
    </row>
    <row r="378" spans="1:35" s="6" customFormat="1" ht="14.25">
      <c r="A378" s="10"/>
      <c r="B378" s="11" t="s">
        <v>2415</v>
      </c>
      <c r="C378" s="12" t="s">
        <v>2059</v>
      </c>
      <c r="D378" s="15" t="s">
        <v>2415</v>
      </c>
      <c r="E378" s="15" t="s">
        <v>615</v>
      </c>
      <c r="F378" s="2" t="s">
        <v>614</v>
      </c>
      <c r="G378" s="2" t="s">
        <v>3536</v>
      </c>
      <c r="H378" s="15" t="s">
        <v>3162</v>
      </c>
      <c r="I378" s="3">
        <v>1438.94</v>
      </c>
      <c r="J378" s="3">
        <f t="shared" si="37"/>
        <v>1286.6860683760683</v>
      </c>
      <c r="K378" s="3">
        <v>233.44</v>
      </c>
      <c r="L378" s="3">
        <f t="shared" si="38"/>
        <v>199.52136752136752</v>
      </c>
      <c r="M378" s="3">
        <v>64.180000000000007</v>
      </c>
      <c r="N378" s="3">
        <f t="shared" si="39"/>
        <v>54.854700854700866</v>
      </c>
      <c r="O378" s="3">
        <v>173.28</v>
      </c>
      <c r="P378" s="3"/>
      <c r="Q378" s="3">
        <f t="shared" si="40"/>
        <v>0</v>
      </c>
      <c r="R378" s="3">
        <f t="shared" si="41"/>
        <v>205</v>
      </c>
      <c r="S378" s="3">
        <f t="shared" si="43"/>
        <v>763.04</v>
      </c>
      <c r="T378" s="3">
        <f t="shared" si="42"/>
        <v>654.03</v>
      </c>
      <c r="U378" s="3">
        <v>0</v>
      </c>
      <c r="V378" s="3">
        <v>2.5</v>
      </c>
      <c r="W378" s="3"/>
      <c r="X378" s="42"/>
      <c r="Y378" s="42">
        <v>84.5</v>
      </c>
      <c r="Z378" s="42">
        <v>84.5</v>
      </c>
      <c r="AA378" s="42"/>
      <c r="AB378" s="42"/>
      <c r="AC378" s="42"/>
      <c r="AD378" s="42"/>
      <c r="AE378" s="42"/>
      <c r="AF378" s="42"/>
      <c r="AG378" s="42"/>
      <c r="AH378" s="42"/>
      <c r="AI378" s="7"/>
    </row>
    <row r="379" spans="1:35" s="6" customFormat="1" ht="14.25">
      <c r="A379" s="10"/>
      <c r="B379" s="11" t="s">
        <v>2416</v>
      </c>
      <c r="C379" s="12" t="s">
        <v>2059</v>
      </c>
      <c r="D379" s="15" t="s">
        <v>2416</v>
      </c>
      <c r="E379" s="15" t="s">
        <v>616</v>
      </c>
      <c r="F379" s="2" t="s">
        <v>614</v>
      </c>
      <c r="G379" s="2" t="s">
        <v>3538</v>
      </c>
      <c r="H379" s="15" t="s">
        <v>3162</v>
      </c>
      <c r="I379" s="3">
        <v>1696.0500000000002</v>
      </c>
      <c r="J379" s="3">
        <f t="shared" si="37"/>
        <v>1515.1168376068376</v>
      </c>
      <c r="K379" s="3">
        <v>311.66000000000003</v>
      </c>
      <c r="L379" s="3">
        <f t="shared" si="38"/>
        <v>266.37606837606842</v>
      </c>
      <c r="M379" s="3">
        <v>85.68</v>
      </c>
      <c r="N379" s="3">
        <f t="shared" si="39"/>
        <v>73.230769230769241</v>
      </c>
      <c r="O379" s="3">
        <v>231.34</v>
      </c>
      <c r="P379" s="3"/>
      <c r="Q379" s="3">
        <f t="shared" si="40"/>
        <v>0</v>
      </c>
      <c r="R379" s="3">
        <f t="shared" si="41"/>
        <v>205</v>
      </c>
      <c r="S379" s="3">
        <f t="shared" si="43"/>
        <v>862.37</v>
      </c>
      <c r="T379" s="3">
        <f t="shared" si="42"/>
        <v>739.17</v>
      </c>
      <c r="U379" s="3">
        <v>0</v>
      </c>
      <c r="V379" s="3">
        <v>2.5</v>
      </c>
      <c r="W379" s="3"/>
      <c r="X379" s="42"/>
      <c r="Y379" s="42">
        <v>95.5</v>
      </c>
      <c r="Z379" s="42">
        <v>95.5</v>
      </c>
      <c r="AA379" s="42"/>
      <c r="AB379" s="42"/>
      <c r="AC379" s="42"/>
      <c r="AD379" s="42"/>
      <c r="AE379" s="42"/>
      <c r="AF379" s="42"/>
      <c r="AG379" s="42"/>
      <c r="AH379" s="42"/>
      <c r="AI379" s="7"/>
    </row>
    <row r="380" spans="1:35" s="6" customFormat="1" ht="14.25">
      <c r="A380" s="10"/>
      <c r="B380" s="11" t="s">
        <v>2417</v>
      </c>
      <c r="C380" s="12" t="s">
        <v>2059</v>
      </c>
      <c r="D380" s="15" t="s">
        <v>130</v>
      </c>
      <c r="E380" s="15" t="s">
        <v>617</v>
      </c>
      <c r="F380" s="2" t="s">
        <v>618</v>
      </c>
      <c r="G380" s="2" t="s">
        <v>619</v>
      </c>
      <c r="H380" s="15" t="s">
        <v>3162</v>
      </c>
      <c r="I380" s="3">
        <v>931.42</v>
      </c>
      <c r="J380" s="3">
        <f t="shared" si="37"/>
        <v>829.94700854700852</v>
      </c>
      <c r="K380" s="3">
        <v>478.7</v>
      </c>
      <c r="L380" s="3">
        <f t="shared" si="38"/>
        <v>409.14529914529913</v>
      </c>
      <c r="M380" s="3">
        <v>30.89</v>
      </c>
      <c r="N380" s="3">
        <f t="shared" si="39"/>
        <v>26.401709401709404</v>
      </c>
      <c r="O380" s="3">
        <v>29.04</v>
      </c>
      <c r="P380" s="3"/>
      <c r="Q380" s="3">
        <f t="shared" si="40"/>
        <v>0</v>
      </c>
      <c r="R380" s="3">
        <f t="shared" si="41"/>
        <v>205</v>
      </c>
      <c r="S380" s="3">
        <f t="shared" si="43"/>
        <v>187.79</v>
      </c>
      <c r="T380" s="3">
        <f t="shared" si="42"/>
        <v>160.36000000000001</v>
      </c>
      <c r="U380" s="3">
        <v>0</v>
      </c>
      <c r="V380" s="3">
        <v>2.5</v>
      </c>
      <c r="W380" s="3"/>
      <c r="X380" s="42"/>
      <c r="Y380" s="42"/>
      <c r="Z380" s="42"/>
      <c r="AA380" s="42">
        <v>211</v>
      </c>
      <c r="AB380" s="42">
        <v>211</v>
      </c>
      <c r="AC380" s="42"/>
      <c r="AD380" s="42"/>
      <c r="AE380" s="42"/>
      <c r="AF380" s="42"/>
      <c r="AG380" s="42"/>
      <c r="AH380" s="42"/>
      <c r="AI380" s="7"/>
    </row>
    <row r="381" spans="1:35" s="6" customFormat="1" ht="14.25">
      <c r="A381" s="10"/>
      <c r="B381" s="11" t="s">
        <v>2418</v>
      </c>
      <c r="C381" s="12" t="s">
        <v>2059</v>
      </c>
      <c r="D381" s="15" t="s">
        <v>131</v>
      </c>
      <c r="E381" s="15" t="s">
        <v>620</v>
      </c>
      <c r="F381" s="2" t="s">
        <v>618</v>
      </c>
      <c r="G381" s="2" t="s">
        <v>621</v>
      </c>
      <c r="H381" s="15" t="s">
        <v>3162</v>
      </c>
      <c r="I381" s="3">
        <v>1423.96</v>
      </c>
      <c r="J381" s="3">
        <f t="shared" si="37"/>
        <v>1253.7892307692307</v>
      </c>
      <c r="K381" s="3">
        <v>667.12</v>
      </c>
      <c r="L381" s="3">
        <f t="shared" si="38"/>
        <v>570.18803418803418</v>
      </c>
      <c r="M381" s="3">
        <v>53.33</v>
      </c>
      <c r="N381" s="3">
        <f t="shared" si="39"/>
        <v>45.581196581196579</v>
      </c>
      <c r="O381" s="3">
        <v>50.13</v>
      </c>
      <c r="P381" s="3"/>
      <c r="Q381" s="3">
        <f t="shared" si="40"/>
        <v>0</v>
      </c>
      <c r="R381" s="3">
        <f t="shared" si="41"/>
        <v>205</v>
      </c>
      <c r="S381" s="3">
        <f t="shared" si="43"/>
        <v>448.38</v>
      </c>
      <c r="T381" s="3">
        <f t="shared" si="42"/>
        <v>382.89</v>
      </c>
      <c r="U381" s="3">
        <v>0</v>
      </c>
      <c r="V381" s="3">
        <v>2.5</v>
      </c>
      <c r="W381" s="3"/>
      <c r="X381" s="42"/>
      <c r="Y381" s="42"/>
      <c r="Z381" s="42"/>
      <c r="AA381" s="42">
        <v>503.8</v>
      </c>
      <c r="AB381" s="42">
        <v>503.8</v>
      </c>
      <c r="AC381" s="42"/>
      <c r="AD381" s="42"/>
      <c r="AE381" s="42"/>
      <c r="AF381" s="42"/>
      <c r="AG381" s="42"/>
      <c r="AH381" s="42"/>
      <c r="AI381" s="7"/>
    </row>
    <row r="382" spans="1:35" s="6" customFormat="1" ht="14.25">
      <c r="A382" s="10"/>
      <c r="B382" s="11" t="s">
        <v>2419</v>
      </c>
      <c r="C382" s="12" t="s">
        <v>2059</v>
      </c>
      <c r="D382" s="15" t="s">
        <v>132</v>
      </c>
      <c r="E382" s="15" t="s">
        <v>622</v>
      </c>
      <c r="F382" s="2" t="s">
        <v>623</v>
      </c>
      <c r="G382" s="2" t="s">
        <v>624</v>
      </c>
      <c r="H382" s="15" t="s">
        <v>3162</v>
      </c>
      <c r="I382" s="3">
        <v>901.8</v>
      </c>
      <c r="J382" s="3">
        <f t="shared" si="37"/>
        <v>810.63874296435279</v>
      </c>
      <c r="K382" s="3">
        <v>156.86000000000001</v>
      </c>
      <c r="L382" s="3">
        <f t="shared" si="38"/>
        <v>134.0683760683761</v>
      </c>
      <c r="M382" s="3">
        <v>43.66</v>
      </c>
      <c r="N382" s="3">
        <f t="shared" si="39"/>
        <v>37.316239316239319</v>
      </c>
      <c r="O382" s="3">
        <v>61.13</v>
      </c>
      <c r="P382" s="3">
        <v>1.71</v>
      </c>
      <c r="Q382" s="3">
        <f t="shared" si="40"/>
        <v>1.6041275797373358</v>
      </c>
      <c r="R382" s="3">
        <f t="shared" si="41"/>
        <v>205</v>
      </c>
      <c r="S382" s="3">
        <f t="shared" si="43"/>
        <v>433.44</v>
      </c>
      <c r="T382" s="3">
        <f t="shared" si="42"/>
        <v>371.52</v>
      </c>
      <c r="U382" s="3">
        <v>0</v>
      </c>
      <c r="V382" s="3">
        <v>2.5</v>
      </c>
      <c r="W382" s="3"/>
      <c r="X382" s="42"/>
      <c r="Y382" s="42">
        <v>48</v>
      </c>
      <c r="Z382" s="42">
        <v>48</v>
      </c>
      <c r="AA382" s="42"/>
      <c r="AB382" s="42"/>
      <c r="AC382" s="42"/>
      <c r="AD382" s="42"/>
      <c r="AE382" s="42"/>
      <c r="AF382" s="42"/>
      <c r="AG382" s="42"/>
      <c r="AH382" s="42"/>
      <c r="AI382" s="7"/>
    </row>
    <row r="383" spans="1:35" s="6" customFormat="1" ht="14.25">
      <c r="A383" s="10"/>
      <c r="B383" s="11" t="s">
        <v>2420</v>
      </c>
      <c r="C383" s="12" t="s">
        <v>2059</v>
      </c>
      <c r="D383" s="15" t="s">
        <v>133</v>
      </c>
      <c r="E383" s="15" t="s">
        <v>625</v>
      </c>
      <c r="F383" s="2" t="s">
        <v>623</v>
      </c>
      <c r="G383" s="2" t="s">
        <v>626</v>
      </c>
      <c r="H383" s="15" t="s">
        <v>3162</v>
      </c>
      <c r="I383" s="3">
        <v>1666.74</v>
      </c>
      <c r="J383" s="3">
        <f t="shared" si="37"/>
        <v>1467.2133583489681</v>
      </c>
      <c r="K383" s="3">
        <v>783.76</v>
      </c>
      <c r="L383" s="3">
        <f t="shared" si="38"/>
        <v>669.88034188034192</v>
      </c>
      <c r="M383" s="3">
        <v>56.03</v>
      </c>
      <c r="N383" s="3">
        <f t="shared" si="39"/>
        <v>47.888888888888893</v>
      </c>
      <c r="O383" s="3">
        <v>78.44</v>
      </c>
      <c r="P383" s="3">
        <v>1.71</v>
      </c>
      <c r="Q383" s="3">
        <f t="shared" si="40"/>
        <v>1.6041275797373358</v>
      </c>
      <c r="R383" s="3">
        <f t="shared" si="41"/>
        <v>205</v>
      </c>
      <c r="S383" s="3">
        <f t="shared" si="43"/>
        <v>541.79999999999995</v>
      </c>
      <c r="T383" s="3">
        <f t="shared" si="42"/>
        <v>464.4</v>
      </c>
      <c r="U383" s="3">
        <v>0</v>
      </c>
      <c r="V383" s="3">
        <v>2.5</v>
      </c>
      <c r="W383" s="3"/>
      <c r="X383" s="42"/>
      <c r="Y383" s="42">
        <v>60</v>
      </c>
      <c r="Z383" s="42">
        <v>60</v>
      </c>
      <c r="AA383" s="42"/>
      <c r="AB383" s="42"/>
      <c r="AC383" s="42"/>
      <c r="AD383" s="42"/>
      <c r="AE383" s="42"/>
      <c r="AF383" s="42"/>
      <c r="AG383" s="42"/>
      <c r="AH383" s="42"/>
      <c r="AI383" s="7"/>
    </row>
    <row r="384" spans="1:35" s="6" customFormat="1" ht="14.25">
      <c r="A384" s="10"/>
      <c r="B384" s="11" t="s">
        <v>2421</v>
      </c>
      <c r="C384" s="12" t="s">
        <v>2059</v>
      </c>
      <c r="D384" s="15" t="s">
        <v>134</v>
      </c>
      <c r="E384" s="15" t="s">
        <v>627</v>
      </c>
      <c r="F384" s="2" t="s">
        <v>628</v>
      </c>
      <c r="G384" s="2" t="s">
        <v>629</v>
      </c>
      <c r="H384" s="15" t="s">
        <v>3162</v>
      </c>
      <c r="I384" s="3">
        <v>128.72999999999999</v>
      </c>
      <c r="J384" s="3">
        <f t="shared" si="37"/>
        <v>125.27982905982907</v>
      </c>
      <c r="K384" s="3">
        <v>5.6</v>
      </c>
      <c r="L384" s="3">
        <f t="shared" si="38"/>
        <v>4.7863247863247862</v>
      </c>
      <c r="M384" s="3">
        <v>0.32</v>
      </c>
      <c r="N384" s="3">
        <f t="shared" si="39"/>
        <v>0.27350427350427353</v>
      </c>
      <c r="O384" s="3">
        <v>2.6</v>
      </c>
      <c r="P384" s="3"/>
      <c r="Q384" s="3">
        <f t="shared" si="40"/>
        <v>0</v>
      </c>
      <c r="R384" s="3">
        <f t="shared" si="41"/>
        <v>102.5</v>
      </c>
      <c r="S384" s="3">
        <f t="shared" si="43"/>
        <v>17.71</v>
      </c>
      <c r="T384" s="3">
        <f t="shared" si="42"/>
        <v>15.12</v>
      </c>
      <c r="U384" s="3">
        <v>0</v>
      </c>
      <c r="V384" s="3">
        <v>1.25</v>
      </c>
      <c r="W384" s="3"/>
      <c r="X384" s="42"/>
      <c r="Y384" s="42"/>
      <c r="Z384" s="42"/>
      <c r="AA384" s="42">
        <v>19.899999999999999</v>
      </c>
      <c r="AB384" s="42">
        <v>19.899999999999999</v>
      </c>
      <c r="AC384" s="42"/>
      <c r="AD384" s="42"/>
      <c r="AE384" s="42"/>
      <c r="AF384" s="42"/>
      <c r="AG384" s="42"/>
      <c r="AH384" s="42"/>
      <c r="AI384" s="7"/>
    </row>
    <row r="385" spans="1:35" s="6" customFormat="1" ht="14.25">
      <c r="A385" s="10"/>
      <c r="B385" s="11" t="s">
        <v>2422</v>
      </c>
      <c r="C385" s="12" t="s">
        <v>2059</v>
      </c>
      <c r="D385" s="15" t="s">
        <v>135</v>
      </c>
      <c r="E385" s="15" t="s">
        <v>630</v>
      </c>
      <c r="F385" s="2" t="s">
        <v>631</v>
      </c>
      <c r="G385" s="2" t="s">
        <v>632</v>
      </c>
      <c r="H385" s="15" t="s">
        <v>3162</v>
      </c>
      <c r="I385" s="3">
        <v>128.97</v>
      </c>
      <c r="J385" s="3">
        <f t="shared" si="37"/>
        <v>125.88794871794872</v>
      </c>
      <c r="K385" s="3">
        <v>4.49</v>
      </c>
      <c r="L385" s="3">
        <f t="shared" si="38"/>
        <v>3.8376068376068382</v>
      </c>
      <c r="M385" s="3">
        <v>0.31</v>
      </c>
      <c r="N385" s="3">
        <f t="shared" si="39"/>
        <v>0.26495726495726496</v>
      </c>
      <c r="O385" s="3">
        <v>2.5099999999999998</v>
      </c>
      <c r="P385" s="3">
        <v>4.92</v>
      </c>
      <c r="Q385" s="3">
        <f t="shared" si="40"/>
        <v>4.615384615384615</v>
      </c>
      <c r="R385" s="3">
        <f t="shared" si="41"/>
        <v>102.5</v>
      </c>
      <c r="S385" s="3">
        <f t="shared" si="43"/>
        <v>14.24</v>
      </c>
      <c r="T385" s="3">
        <f t="shared" si="42"/>
        <v>12.16</v>
      </c>
      <c r="U385" s="3">
        <v>0</v>
      </c>
      <c r="V385" s="3">
        <v>1.25</v>
      </c>
      <c r="W385" s="3"/>
      <c r="X385" s="42"/>
      <c r="Y385" s="42"/>
      <c r="Z385" s="42"/>
      <c r="AA385" s="42">
        <v>16</v>
      </c>
      <c r="AB385" s="42">
        <v>16</v>
      </c>
      <c r="AC385" s="42"/>
      <c r="AD385" s="42"/>
      <c r="AE385" s="42"/>
      <c r="AF385" s="42"/>
      <c r="AG385" s="42"/>
      <c r="AH385" s="42"/>
      <c r="AI385" s="7"/>
    </row>
    <row r="386" spans="1:35" s="6" customFormat="1" ht="14.25">
      <c r="A386" s="10"/>
      <c r="B386" s="11" t="s">
        <v>2423</v>
      </c>
      <c r="C386" s="12" t="s">
        <v>2058</v>
      </c>
      <c r="D386" s="15" t="s">
        <v>136</v>
      </c>
      <c r="E386" s="15" t="s">
        <v>633</v>
      </c>
      <c r="F386" s="2" t="s">
        <v>634</v>
      </c>
      <c r="G386" s="2" t="s">
        <v>635</v>
      </c>
      <c r="H386" s="15" t="s">
        <v>3162</v>
      </c>
      <c r="I386" s="3">
        <v>134.38</v>
      </c>
      <c r="J386" s="3">
        <f t="shared" si="37"/>
        <v>130.5105982905983</v>
      </c>
      <c r="K386" s="3">
        <v>6.33</v>
      </c>
      <c r="L386" s="3">
        <f t="shared" si="38"/>
        <v>5.4102564102564106</v>
      </c>
      <c r="M386" s="3">
        <v>0.31</v>
      </c>
      <c r="N386" s="3">
        <f t="shared" si="39"/>
        <v>0.26495726495726496</v>
      </c>
      <c r="O386" s="3">
        <v>2.52</v>
      </c>
      <c r="P386" s="3">
        <v>4.92</v>
      </c>
      <c r="Q386" s="3">
        <f t="shared" si="40"/>
        <v>4.615384615384615</v>
      </c>
      <c r="R386" s="3">
        <f t="shared" si="41"/>
        <v>102.5</v>
      </c>
      <c r="S386" s="3">
        <f t="shared" si="43"/>
        <v>17.8</v>
      </c>
      <c r="T386" s="3">
        <f t="shared" si="42"/>
        <v>15.2</v>
      </c>
      <c r="U386" s="3">
        <v>0</v>
      </c>
      <c r="V386" s="3">
        <v>1.25</v>
      </c>
      <c r="W386" s="3"/>
      <c r="X386" s="42"/>
      <c r="Y386" s="42"/>
      <c r="Z386" s="42"/>
      <c r="AA386" s="42">
        <v>20</v>
      </c>
      <c r="AB386" s="42">
        <v>20</v>
      </c>
      <c r="AC386" s="42"/>
      <c r="AD386" s="42"/>
      <c r="AE386" s="42"/>
      <c r="AF386" s="42"/>
      <c r="AG386" s="42"/>
      <c r="AH386" s="42"/>
      <c r="AI386" s="7"/>
    </row>
    <row r="387" spans="1:35" s="6" customFormat="1" ht="14.25">
      <c r="A387" s="10"/>
      <c r="B387" s="11" t="s">
        <v>2424</v>
      </c>
      <c r="C387" s="12" t="s">
        <v>2058</v>
      </c>
      <c r="D387" s="15" t="s">
        <v>137</v>
      </c>
      <c r="E387" s="15" t="s">
        <v>636</v>
      </c>
      <c r="F387" s="2" t="s">
        <v>637</v>
      </c>
      <c r="G387" s="2"/>
      <c r="H387" s="15" t="s">
        <v>3162</v>
      </c>
      <c r="I387" s="3">
        <v>37.65</v>
      </c>
      <c r="J387" s="3">
        <f t="shared" si="37"/>
        <v>34.661882426516577</v>
      </c>
      <c r="K387" s="3">
        <v>14.86</v>
      </c>
      <c r="L387" s="3">
        <f t="shared" si="38"/>
        <v>12.700854700854702</v>
      </c>
      <c r="M387" s="3">
        <v>4.6399999999999997</v>
      </c>
      <c r="N387" s="3">
        <f t="shared" si="39"/>
        <v>3.9658119658119659</v>
      </c>
      <c r="O387" s="3">
        <v>15.65</v>
      </c>
      <c r="P387" s="3">
        <v>2.5</v>
      </c>
      <c r="Q387" s="3">
        <f t="shared" si="40"/>
        <v>2.3452157598499062</v>
      </c>
      <c r="R387" s="3">
        <v>0</v>
      </c>
      <c r="S387" s="3"/>
      <c r="T387" s="3">
        <v>0</v>
      </c>
      <c r="U387" s="3">
        <v>0</v>
      </c>
      <c r="V387" s="3"/>
      <c r="W387" s="3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7"/>
    </row>
    <row r="388" spans="1:35" s="6" customFormat="1" ht="14.25">
      <c r="A388" s="10"/>
      <c r="B388" s="11" t="s">
        <v>2425</v>
      </c>
      <c r="C388" s="12" t="s">
        <v>2059</v>
      </c>
      <c r="D388" s="15" t="s">
        <v>138</v>
      </c>
      <c r="E388" s="15" t="s">
        <v>638</v>
      </c>
      <c r="F388" s="2" t="s">
        <v>639</v>
      </c>
      <c r="G388" s="2" t="s">
        <v>3532</v>
      </c>
      <c r="H388" s="15" t="s">
        <v>3162</v>
      </c>
      <c r="I388" s="3">
        <v>599.45000000000005</v>
      </c>
      <c r="J388" s="3">
        <f t="shared" si="37"/>
        <v>552.92965811965814</v>
      </c>
      <c r="K388" s="3">
        <v>81.48</v>
      </c>
      <c r="L388" s="3">
        <f t="shared" si="38"/>
        <v>69.641025641025649</v>
      </c>
      <c r="M388" s="3">
        <v>20.45</v>
      </c>
      <c r="N388" s="3">
        <f t="shared" si="39"/>
        <v>17.47863247863248</v>
      </c>
      <c r="O388" s="3">
        <v>70.56</v>
      </c>
      <c r="P388" s="3"/>
      <c r="Q388" s="3">
        <f t="shared" si="40"/>
        <v>0</v>
      </c>
      <c r="R388" s="3">
        <f t="shared" si="41"/>
        <v>205</v>
      </c>
      <c r="S388" s="3">
        <f t="shared" ref="S388:S414" si="44">IF(ROUND((W388*$W$3+Y388*$Y$3+AA388*$AA$3+AC388*$AC$3+AE388*$AE$3+AG388*$AG$3),2)=0,"",ROUND((W388*$W$3+Y388*$Y$3+AA388*$AA$3+AC388*$AC$3+AE388*$AE$3+AG388*$AG$3),2))</f>
        <v>221.96</v>
      </c>
      <c r="T388" s="3">
        <f t="shared" si="42"/>
        <v>190.25</v>
      </c>
      <c r="U388" s="3">
        <v>0</v>
      </c>
      <c r="V388" s="3">
        <v>2.5</v>
      </c>
      <c r="W388" s="3"/>
      <c r="X388" s="42"/>
      <c r="Y388" s="42">
        <v>24.58</v>
      </c>
      <c r="Z388" s="42">
        <v>24.58</v>
      </c>
      <c r="AA388" s="42"/>
      <c r="AB388" s="42"/>
      <c r="AC388" s="42"/>
      <c r="AD388" s="42"/>
      <c r="AE388" s="42"/>
      <c r="AF388" s="42"/>
      <c r="AG388" s="42"/>
      <c r="AH388" s="42"/>
      <c r="AI388" s="7"/>
    </row>
    <row r="389" spans="1:35" s="6" customFormat="1" ht="14.25">
      <c r="A389" s="10"/>
      <c r="B389" s="11" t="s">
        <v>2426</v>
      </c>
      <c r="C389" s="12" t="s">
        <v>2059</v>
      </c>
      <c r="D389" s="15" t="s">
        <v>139</v>
      </c>
      <c r="E389" s="15" t="s">
        <v>640</v>
      </c>
      <c r="F389" s="2" t="s">
        <v>639</v>
      </c>
      <c r="G389" s="2" t="s">
        <v>3400</v>
      </c>
      <c r="H389" s="15" t="s">
        <v>3162</v>
      </c>
      <c r="I389" s="3">
        <v>766.52</v>
      </c>
      <c r="J389" s="3">
        <f t="shared" ref="J389:J452" si="45">L389+N389+O389+Q389+R389+T389+U389</f>
        <v>701.58837606837608</v>
      </c>
      <c r="K389" s="3">
        <v>100.63</v>
      </c>
      <c r="L389" s="3">
        <f t="shared" ref="L389:L452" si="46">K389/1.17</f>
        <v>86.008547008547012</v>
      </c>
      <c r="M389" s="3">
        <v>31.66</v>
      </c>
      <c r="N389" s="3">
        <f t="shared" ref="N389:N452" si="47">M389/1.17</f>
        <v>27.059829059829063</v>
      </c>
      <c r="O389" s="3">
        <v>109.21</v>
      </c>
      <c r="P389" s="3"/>
      <c r="Q389" s="3">
        <f t="shared" ref="Q389:Q452" si="48">P389/1.066</f>
        <v>0</v>
      </c>
      <c r="R389" s="3">
        <f t="shared" ref="R389:R452" si="49">IF(ROUND($V$3*V389,2)=0,"",ROUND($V$3*V389,2))</f>
        <v>205</v>
      </c>
      <c r="S389" s="3">
        <f t="shared" si="44"/>
        <v>320.02</v>
      </c>
      <c r="T389" s="3">
        <f t="shared" ref="T389:T452" si="50">IF(ROUND((U389*$U$3+X389*$X$3+Z389*$Z$3+AB389*$AB$3+AD389*$AD$3+AF389*$AF$3+AH389*$AH$3),2)=0,"",ROUND((U389*$U$3+X389*$X$3+Z389*$Z$3+AB389*$AB$3+AD389*$AD$3+AF389*$AF$3+AH389*$AH$3),2))</f>
        <v>274.31</v>
      </c>
      <c r="U389" s="3">
        <v>0</v>
      </c>
      <c r="V389" s="3">
        <v>2.5</v>
      </c>
      <c r="W389" s="3"/>
      <c r="X389" s="42"/>
      <c r="Y389" s="42">
        <v>35.44</v>
      </c>
      <c r="Z389" s="42">
        <v>35.44</v>
      </c>
      <c r="AA389" s="42"/>
      <c r="AB389" s="42"/>
      <c r="AC389" s="42"/>
      <c r="AD389" s="42"/>
      <c r="AE389" s="42"/>
      <c r="AF389" s="42"/>
      <c r="AG389" s="42"/>
      <c r="AH389" s="42"/>
      <c r="AI389" s="7"/>
    </row>
    <row r="390" spans="1:35" s="6" customFormat="1" ht="14.25">
      <c r="A390" s="10"/>
      <c r="B390" s="11" t="s">
        <v>2427</v>
      </c>
      <c r="C390" s="12" t="s">
        <v>2059</v>
      </c>
      <c r="D390" s="15" t="s">
        <v>140</v>
      </c>
      <c r="E390" s="15" t="s">
        <v>641</v>
      </c>
      <c r="F390" s="2" t="s">
        <v>639</v>
      </c>
      <c r="G390" s="2" t="s">
        <v>642</v>
      </c>
      <c r="H390" s="15" t="s">
        <v>3162</v>
      </c>
      <c r="I390" s="3">
        <v>2172.44</v>
      </c>
      <c r="J390" s="3">
        <f t="shared" si="45"/>
        <v>1934.1710256410256</v>
      </c>
      <c r="K390" s="3">
        <v>435.48</v>
      </c>
      <c r="L390" s="3">
        <f t="shared" si="46"/>
        <v>372.20512820512823</v>
      </c>
      <c r="M390" s="3">
        <v>89.43</v>
      </c>
      <c r="N390" s="3">
        <f t="shared" si="47"/>
        <v>76.435897435897445</v>
      </c>
      <c r="O390" s="3">
        <v>308.54000000000002</v>
      </c>
      <c r="P390" s="3"/>
      <c r="Q390" s="3">
        <f t="shared" si="48"/>
        <v>0</v>
      </c>
      <c r="R390" s="3">
        <f t="shared" si="49"/>
        <v>205</v>
      </c>
      <c r="S390" s="3">
        <f t="shared" si="44"/>
        <v>1133.99</v>
      </c>
      <c r="T390" s="3">
        <f t="shared" si="50"/>
        <v>971.99</v>
      </c>
      <c r="U390" s="3">
        <v>0</v>
      </c>
      <c r="V390" s="3">
        <v>2.5</v>
      </c>
      <c r="W390" s="3"/>
      <c r="X390" s="42"/>
      <c r="Y390" s="42">
        <v>125.58</v>
      </c>
      <c r="Z390" s="42">
        <v>125.58</v>
      </c>
      <c r="AA390" s="42"/>
      <c r="AB390" s="42"/>
      <c r="AC390" s="42"/>
      <c r="AD390" s="42"/>
      <c r="AE390" s="42"/>
      <c r="AF390" s="42"/>
      <c r="AG390" s="42"/>
      <c r="AH390" s="42"/>
      <c r="AI390" s="7"/>
    </row>
    <row r="391" spans="1:35" s="6" customFormat="1" ht="14.25">
      <c r="A391" s="10"/>
      <c r="B391" s="11" t="s">
        <v>2428</v>
      </c>
      <c r="C391" s="12" t="s">
        <v>2059</v>
      </c>
      <c r="D391" s="15" t="s">
        <v>141</v>
      </c>
      <c r="E391" s="15" t="s">
        <v>643</v>
      </c>
      <c r="F391" s="2" t="s">
        <v>639</v>
      </c>
      <c r="G391" s="2" t="s">
        <v>3569</v>
      </c>
      <c r="H391" s="15" t="s">
        <v>3162</v>
      </c>
      <c r="I391" s="3">
        <v>1063.1399999999999</v>
      </c>
      <c r="J391" s="3">
        <f t="shared" si="45"/>
        <v>963.43752136752141</v>
      </c>
      <c r="K391" s="3">
        <v>150.74</v>
      </c>
      <c r="L391" s="3">
        <f t="shared" si="46"/>
        <v>128.83760683760684</v>
      </c>
      <c r="M391" s="3">
        <v>47.42</v>
      </c>
      <c r="N391" s="3">
        <f t="shared" si="47"/>
        <v>40.529914529914535</v>
      </c>
      <c r="O391" s="3">
        <v>163.6</v>
      </c>
      <c r="P391" s="3"/>
      <c r="Q391" s="3">
        <f t="shared" si="48"/>
        <v>0</v>
      </c>
      <c r="R391" s="3">
        <f t="shared" si="49"/>
        <v>205</v>
      </c>
      <c r="S391" s="3">
        <f t="shared" si="44"/>
        <v>496.38</v>
      </c>
      <c r="T391" s="3">
        <f t="shared" si="50"/>
        <v>425.47</v>
      </c>
      <c r="U391" s="3">
        <v>0</v>
      </c>
      <c r="V391" s="3">
        <v>2.5</v>
      </c>
      <c r="W391" s="3"/>
      <c r="X391" s="42"/>
      <c r="Y391" s="42">
        <v>54.97</v>
      </c>
      <c r="Z391" s="42">
        <v>54.97</v>
      </c>
      <c r="AA391" s="42"/>
      <c r="AB391" s="42"/>
      <c r="AC391" s="42"/>
      <c r="AD391" s="42"/>
      <c r="AE391" s="42"/>
      <c r="AF391" s="42"/>
      <c r="AG391" s="42"/>
      <c r="AH391" s="42"/>
      <c r="AI391" s="7"/>
    </row>
    <row r="392" spans="1:35" s="6" customFormat="1" ht="14.25">
      <c r="A392" s="10"/>
      <c r="B392" s="11" t="s">
        <v>2429</v>
      </c>
      <c r="C392" s="12" t="s">
        <v>2059</v>
      </c>
      <c r="D392" s="15" t="s">
        <v>2429</v>
      </c>
      <c r="E392" s="15" t="s">
        <v>644</v>
      </c>
      <c r="F392" s="2" t="s">
        <v>639</v>
      </c>
      <c r="G392" s="2" t="s">
        <v>645</v>
      </c>
      <c r="H392" s="15" t="s">
        <v>3162</v>
      </c>
      <c r="I392" s="3">
        <v>1158.24</v>
      </c>
      <c r="J392" s="3">
        <f t="shared" si="45"/>
        <v>1047.735811965812</v>
      </c>
      <c r="K392" s="3">
        <v>169.07</v>
      </c>
      <c r="L392" s="3">
        <f t="shared" si="46"/>
        <v>144.5042735042735</v>
      </c>
      <c r="M392" s="3">
        <v>53.19</v>
      </c>
      <c r="N392" s="3">
        <f t="shared" si="47"/>
        <v>45.46153846153846</v>
      </c>
      <c r="O392" s="3">
        <v>183.49</v>
      </c>
      <c r="P392" s="3"/>
      <c r="Q392" s="3">
        <f t="shared" si="48"/>
        <v>0</v>
      </c>
      <c r="R392" s="3">
        <f t="shared" si="49"/>
        <v>205</v>
      </c>
      <c r="S392" s="3">
        <f t="shared" si="44"/>
        <v>547.49</v>
      </c>
      <c r="T392" s="3">
        <f t="shared" si="50"/>
        <v>469.28</v>
      </c>
      <c r="U392" s="3">
        <v>0</v>
      </c>
      <c r="V392" s="3">
        <v>2.5</v>
      </c>
      <c r="W392" s="3"/>
      <c r="X392" s="42"/>
      <c r="Y392" s="42">
        <v>60.63</v>
      </c>
      <c r="Z392" s="42">
        <v>60.63</v>
      </c>
      <c r="AA392" s="42"/>
      <c r="AB392" s="42"/>
      <c r="AC392" s="42"/>
      <c r="AD392" s="42"/>
      <c r="AE392" s="42"/>
      <c r="AF392" s="42"/>
      <c r="AG392" s="42"/>
      <c r="AH392" s="42"/>
      <c r="AI392" s="7"/>
    </row>
    <row r="393" spans="1:35" s="6" customFormat="1" ht="14.25">
      <c r="A393" s="10"/>
      <c r="B393" s="11" t="s">
        <v>2430</v>
      </c>
      <c r="C393" s="12" t="s">
        <v>2059</v>
      </c>
      <c r="D393" s="15" t="s">
        <v>2430</v>
      </c>
      <c r="E393" s="15" t="s">
        <v>646</v>
      </c>
      <c r="F393" s="2" t="s">
        <v>639</v>
      </c>
      <c r="G393" s="2" t="s">
        <v>3543</v>
      </c>
      <c r="H393" s="15" t="s">
        <v>3162</v>
      </c>
      <c r="I393" s="3">
        <v>1274.56</v>
      </c>
      <c r="J393" s="3">
        <f t="shared" si="45"/>
        <v>1150.5876923076924</v>
      </c>
      <c r="K393" s="3">
        <v>189.85</v>
      </c>
      <c r="L393" s="3">
        <f t="shared" si="46"/>
        <v>162.26495726495727</v>
      </c>
      <c r="M393" s="3">
        <v>59.72</v>
      </c>
      <c r="N393" s="3">
        <f t="shared" si="47"/>
        <v>51.042735042735046</v>
      </c>
      <c r="O393" s="3">
        <v>206.04</v>
      </c>
      <c r="P393" s="3"/>
      <c r="Q393" s="3">
        <f t="shared" si="48"/>
        <v>0</v>
      </c>
      <c r="R393" s="3">
        <f t="shared" si="49"/>
        <v>205</v>
      </c>
      <c r="S393" s="3">
        <f t="shared" si="44"/>
        <v>613.95000000000005</v>
      </c>
      <c r="T393" s="3">
        <f t="shared" si="50"/>
        <v>526.24</v>
      </c>
      <c r="U393" s="3">
        <v>0</v>
      </c>
      <c r="V393" s="3">
        <v>2.5</v>
      </c>
      <c r="W393" s="3"/>
      <c r="X393" s="42"/>
      <c r="Y393" s="42">
        <v>67.989999999999995</v>
      </c>
      <c r="Z393" s="42">
        <v>67.989999999999995</v>
      </c>
      <c r="AA393" s="42"/>
      <c r="AB393" s="42"/>
      <c r="AC393" s="42"/>
      <c r="AD393" s="42"/>
      <c r="AE393" s="42"/>
      <c r="AF393" s="42"/>
      <c r="AG393" s="42"/>
      <c r="AH393" s="42"/>
      <c r="AI393" s="7"/>
    </row>
    <row r="394" spans="1:35" s="6" customFormat="1" ht="14.25">
      <c r="A394" s="10"/>
      <c r="B394" s="11" t="s">
        <v>2431</v>
      </c>
      <c r="C394" s="12" t="s">
        <v>2059</v>
      </c>
      <c r="D394" s="15" t="s">
        <v>2431</v>
      </c>
      <c r="E394" s="15" t="s">
        <v>647</v>
      </c>
      <c r="F394" s="2" t="s">
        <v>639</v>
      </c>
      <c r="G394" s="2" t="s">
        <v>648</v>
      </c>
      <c r="H394" s="15" t="s">
        <v>3162</v>
      </c>
      <c r="I394" s="3">
        <v>1480.76</v>
      </c>
      <c r="J394" s="3">
        <f t="shared" si="45"/>
        <v>1332.5306837606838</v>
      </c>
      <c r="K394" s="3">
        <v>224.07</v>
      </c>
      <c r="L394" s="3">
        <f t="shared" si="46"/>
        <v>191.51282051282053</v>
      </c>
      <c r="M394" s="3">
        <v>70.489999999999995</v>
      </c>
      <c r="N394" s="3">
        <f t="shared" si="47"/>
        <v>60.247863247863251</v>
      </c>
      <c r="O394" s="3">
        <v>243.18</v>
      </c>
      <c r="P394" s="3"/>
      <c r="Q394" s="3">
        <f t="shared" si="48"/>
        <v>0</v>
      </c>
      <c r="R394" s="3">
        <f t="shared" si="49"/>
        <v>205</v>
      </c>
      <c r="S394" s="3">
        <f t="shared" si="44"/>
        <v>738.02</v>
      </c>
      <c r="T394" s="3">
        <f t="shared" si="50"/>
        <v>632.59</v>
      </c>
      <c r="U394" s="3">
        <v>0</v>
      </c>
      <c r="V394" s="3">
        <v>2.5</v>
      </c>
      <c r="W394" s="3"/>
      <c r="X394" s="42"/>
      <c r="Y394" s="42">
        <v>81.73</v>
      </c>
      <c r="Z394" s="42">
        <v>81.73</v>
      </c>
      <c r="AA394" s="42"/>
      <c r="AB394" s="42"/>
      <c r="AC394" s="42"/>
      <c r="AD394" s="42"/>
      <c r="AE394" s="42"/>
      <c r="AF394" s="42"/>
      <c r="AG394" s="42"/>
      <c r="AH394" s="42"/>
      <c r="AI394" s="7"/>
    </row>
    <row r="395" spans="1:35" s="6" customFormat="1" ht="14.25">
      <c r="A395" s="10"/>
      <c r="B395" s="11" t="s">
        <v>2432</v>
      </c>
      <c r="C395" s="12" t="s">
        <v>2059</v>
      </c>
      <c r="D395" s="15" t="s">
        <v>2432</v>
      </c>
      <c r="E395" s="15" t="s">
        <v>649</v>
      </c>
      <c r="F395" s="2" t="s">
        <v>639</v>
      </c>
      <c r="G395" s="2" t="s">
        <v>650</v>
      </c>
      <c r="H395" s="15" t="s">
        <v>3162</v>
      </c>
      <c r="I395" s="3">
        <v>1797.71</v>
      </c>
      <c r="J395" s="3">
        <f t="shared" si="45"/>
        <v>1615.1967521367521</v>
      </c>
      <c r="K395" s="3">
        <v>296.5</v>
      </c>
      <c r="L395" s="3">
        <f t="shared" si="46"/>
        <v>253.41880341880344</v>
      </c>
      <c r="M395" s="3">
        <v>93.27</v>
      </c>
      <c r="N395" s="3">
        <f t="shared" si="47"/>
        <v>79.717948717948715</v>
      </c>
      <c r="O395" s="3">
        <v>321.79000000000002</v>
      </c>
      <c r="P395" s="3"/>
      <c r="Q395" s="3">
        <f t="shared" si="48"/>
        <v>0</v>
      </c>
      <c r="R395" s="3">
        <f t="shared" si="49"/>
        <v>205</v>
      </c>
      <c r="S395" s="3">
        <f t="shared" si="44"/>
        <v>881.15</v>
      </c>
      <c r="T395" s="3">
        <f t="shared" si="50"/>
        <v>755.27</v>
      </c>
      <c r="U395" s="3">
        <v>0</v>
      </c>
      <c r="V395" s="3">
        <v>2.5</v>
      </c>
      <c r="W395" s="3"/>
      <c r="X395" s="42"/>
      <c r="Y395" s="42">
        <v>97.58</v>
      </c>
      <c r="Z395" s="42">
        <v>97.58</v>
      </c>
      <c r="AA395" s="42"/>
      <c r="AB395" s="42"/>
      <c r="AC395" s="42"/>
      <c r="AD395" s="42"/>
      <c r="AE395" s="42"/>
      <c r="AF395" s="42"/>
      <c r="AG395" s="42"/>
      <c r="AH395" s="42"/>
      <c r="AI395" s="7"/>
    </row>
    <row r="396" spans="1:35" s="6" customFormat="1" ht="14.25">
      <c r="A396" s="10"/>
      <c r="B396" s="11" t="s">
        <v>2433</v>
      </c>
      <c r="C396" s="12" t="s">
        <v>2059</v>
      </c>
      <c r="D396" s="15" t="s">
        <v>142</v>
      </c>
      <c r="E396" s="15" t="s">
        <v>651</v>
      </c>
      <c r="F396" s="2" t="s">
        <v>652</v>
      </c>
      <c r="G396" s="2" t="s">
        <v>653</v>
      </c>
      <c r="H396" s="15" t="s">
        <v>3162</v>
      </c>
      <c r="I396" s="3">
        <v>316.56</v>
      </c>
      <c r="J396" s="3">
        <f t="shared" si="45"/>
        <v>292.13401709401711</v>
      </c>
      <c r="K396" s="3">
        <v>46.04</v>
      </c>
      <c r="L396" s="3">
        <f t="shared" si="46"/>
        <v>39.350427350427353</v>
      </c>
      <c r="M396" s="3">
        <v>13.74</v>
      </c>
      <c r="N396" s="3">
        <f t="shared" si="47"/>
        <v>11.743589743589745</v>
      </c>
      <c r="O396" s="3">
        <v>44.11</v>
      </c>
      <c r="P396" s="3"/>
      <c r="Q396" s="3">
        <f t="shared" si="48"/>
        <v>0</v>
      </c>
      <c r="R396" s="3">
        <f t="shared" si="49"/>
        <v>102.5</v>
      </c>
      <c r="S396" s="3">
        <f t="shared" si="44"/>
        <v>110.17</v>
      </c>
      <c r="T396" s="3">
        <f t="shared" si="50"/>
        <v>94.43</v>
      </c>
      <c r="U396" s="3">
        <v>0</v>
      </c>
      <c r="V396" s="3">
        <v>1.25</v>
      </c>
      <c r="W396" s="3"/>
      <c r="X396" s="42"/>
      <c r="Y396" s="42">
        <v>12.2</v>
      </c>
      <c r="Z396" s="42">
        <v>12.2</v>
      </c>
      <c r="AA396" s="42"/>
      <c r="AB396" s="42"/>
      <c r="AC396" s="42"/>
      <c r="AD396" s="42"/>
      <c r="AE396" s="42"/>
      <c r="AF396" s="42"/>
      <c r="AG396" s="42"/>
      <c r="AH396" s="42"/>
      <c r="AI396" s="7"/>
    </row>
    <row r="397" spans="1:35" s="6" customFormat="1" ht="14.25">
      <c r="A397" s="10"/>
      <c r="B397" s="11" t="s">
        <v>2434</v>
      </c>
      <c r="C397" s="12" t="s">
        <v>2059</v>
      </c>
      <c r="D397" s="15" t="s">
        <v>2434</v>
      </c>
      <c r="E397" s="15" t="s">
        <v>654</v>
      </c>
      <c r="F397" s="2" t="s">
        <v>652</v>
      </c>
      <c r="G397" s="2" t="s">
        <v>655</v>
      </c>
      <c r="H397" s="15" t="s">
        <v>3162</v>
      </c>
      <c r="I397" s="3">
        <v>389.68</v>
      </c>
      <c r="J397" s="3">
        <f t="shared" si="45"/>
        <v>355.08042735042739</v>
      </c>
      <c r="K397" s="3">
        <v>48.07</v>
      </c>
      <c r="L397" s="3">
        <f t="shared" si="46"/>
        <v>41.085470085470085</v>
      </c>
      <c r="M397" s="3">
        <v>14.35</v>
      </c>
      <c r="N397" s="3">
        <f t="shared" si="47"/>
        <v>12.264957264957266</v>
      </c>
      <c r="O397" s="3">
        <v>46.06</v>
      </c>
      <c r="P397" s="3"/>
      <c r="Q397" s="3">
        <f t="shared" si="48"/>
        <v>0</v>
      </c>
      <c r="R397" s="3">
        <f t="shared" si="49"/>
        <v>102.5</v>
      </c>
      <c r="S397" s="3">
        <f t="shared" si="44"/>
        <v>178.7</v>
      </c>
      <c r="T397" s="3">
        <f t="shared" si="50"/>
        <v>153.16999999999999</v>
      </c>
      <c r="U397" s="3">
        <v>0</v>
      </c>
      <c r="V397" s="3">
        <v>1.25</v>
      </c>
      <c r="W397" s="3"/>
      <c r="X397" s="42"/>
      <c r="Y397" s="42">
        <v>19.79</v>
      </c>
      <c r="Z397" s="42">
        <v>19.79</v>
      </c>
      <c r="AA397" s="42"/>
      <c r="AB397" s="42"/>
      <c r="AC397" s="42"/>
      <c r="AD397" s="42"/>
      <c r="AE397" s="42"/>
      <c r="AF397" s="42"/>
      <c r="AG397" s="42"/>
      <c r="AH397" s="42"/>
      <c r="AI397" s="7"/>
    </row>
    <row r="398" spans="1:35" s="6" customFormat="1" ht="14.25">
      <c r="A398" s="10"/>
      <c r="B398" s="11" t="s">
        <v>2435</v>
      </c>
      <c r="C398" s="12" t="s">
        <v>2059</v>
      </c>
      <c r="D398" s="15" t="s">
        <v>2435</v>
      </c>
      <c r="E398" s="15" t="s">
        <v>656</v>
      </c>
      <c r="F398" s="2" t="s">
        <v>652</v>
      </c>
      <c r="G398" s="2" t="s">
        <v>657</v>
      </c>
      <c r="H398" s="15" t="s">
        <v>3162</v>
      </c>
      <c r="I398" s="3">
        <v>535.67999999999995</v>
      </c>
      <c r="J398" s="3">
        <f t="shared" si="45"/>
        <v>482.29991452991453</v>
      </c>
      <c r="K398" s="3">
        <v>63.55</v>
      </c>
      <c r="L398" s="3">
        <f t="shared" si="46"/>
        <v>54.316239316239319</v>
      </c>
      <c r="M398" s="3">
        <v>18.97</v>
      </c>
      <c r="N398" s="3">
        <f t="shared" si="47"/>
        <v>16.213675213675213</v>
      </c>
      <c r="O398" s="3">
        <v>60.89</v>
      </c>
      <c r="P398" s="3"/>
      <c r="Q398" s="3">
        <f t="shared" si="48"/>
        <v>0</v>
      </c>
      <c r="R398" s="3">
        <f t="shared" si="49"/>
        <v>102.5</v>
      </c>
      <c r="S398" s="3">
        <f t="shared" si="44"/>
        <v>289.77</v>
      </c>
      <c r="T398" s="3">
        <f t="shared" si="50"/>
        <v>248.38</v>
      </c>
      <c r="U398" s="3">
        <v>0</v>
      </c>
      <c r="V398" s="3">
        <v>1.25</v>
      </c>
      <c r="W398" s="3"/>
      <c r="X398" s="42"/>
      <c r="Y398" s="42">
        <v>32.090000000000003</v>
      </c>
      <c r="Z398" s="42">
        <v>32.090000000000003</v>
      </c>
      <c r="AA398" s="42"/>
      <c r="AB398" s="42"/>
      <c r="AC398" s="42"/>
      <c r="AD398" s="42"/>
      <c r="AE398" s="42"/>
      <c r="AF398" s="42"/>
      <c r="AG398" s="42"/>
      <c r="AH398" s="42"/>
      <c r="AI398" s="7"/>
    </row>
    <row r="399" spans="1:35" s="6" customFormat="1" ht="14.25">
      <c r="A399" s="10"/>
      <c r="B399" s="11" t="s">
        <v>2436</v>
      </c>
      <c r="C399" s="12" t="s">
        <v>2059</v>
      </c>
      <c r="D399" s="15" t="s">
        <v>2436</v>
      </c>
      <c r="E399" s="15" t="s">
        <v>658</v>
      </c>
      <c r="F399" s="2" t="s">
        <v>652</v>
      </c>
      <c r="G399" s="2" t="s">
        <v>659</v>
      </c>
      <c r="H399" s="15" t="s">
        <v>3162</v>
      </c>
      <c r="I399" s="3">
        <v>648.47</v>
      </c>
      <c r="J399" s="3">
        <f t="shared" si="45"/>
        <v>579.83923076923077</v>
      </c>
      <c r="K399" s="3">
        <v>70.069999999999993</v>
      </c>
      <c r="L399" s="3">
        <f t="shared" si="46"/>
        <v>59.888888888888886</v>
      </c>
      <c r="M399" s="3">
        <v>20.92</v>
      </c>
      <c r="N399" s="3">
        <f t="shared" si="47"/>
        <v>17.880341880341884</v>
      </c>
      <c r="O399" s="3">
        <v>67.14</v>
      </c>
      <c r="P399" s="3"/>
      <c r="Q399" s="3">
        <f t="shared" si="48"/>
        <v>0</v>
      </c>
      <c r="R399" s="3">
        <f t="shared" si="49"/>
        <v>102.5</v>
      </c>
      <c r="S399" s="3">
        <f t="shared" si="44"/>
        <v>387.84</v>
      </c>
      <c r="T399" s="3">
        <f t="shared" si="50"/>
        <v>332.43</v>
      </c>
      <c r="U399" s="3">
        <v>0</v>
      </c>
      <c r="V399" s="3">
        <v>1.25</v>
      </c>
      <c r="W399" s="3"/>
      <c r="X399" s="42"/>
      <c r="Y399" s="42">
        <v>42.95</v>
      </c>
      <c r="Z399" s="42">
        <v>42.95</v>
      </c>
      <c r="AA399" s="42"/>
      <c r="AB399" s="42"/>
      <c r="AC399" s="42"/>
      <c r="AD399" s="42"/>
      <c r="AE399" s="42"/>
      <c r="AF399" s="42"/>
      <c r="AG399" s="42"/>
      <c r="AH399" s="42"/>
      <c r="AI399" s="7"/>
    </row>
    <row r="400" spans="1:35" s="6" customFormat="1" ht="14.25">
      <c r="A400" s="10"/>
      <c r="B400" s="11" t="s">
        <v>2437</v>
      </c>
      <c r="C400" s="12" t="s">
        <v>2059</v>
      </c>
      <c r="D400" s="15" t="s">
        <v>2437</v>
      </c>
      <c r="E400" s="15" t="s">
        <v>660</v>
      </c>
      <c r="F400" s="2" t="s">
        <v>652</v>
      </c>
      <c r="G400" s="2" t="s">
        <v>661</v>
      </c>
      <c r="H400" s="15" t="s">
        <v>3162</v>
      </c>
      <c r="I400" s="3">
        <v>1104.99</v>
      </c>
      <c r="J400" s="3">
        <f t="shared" si="45"/>
        <v>986.55256410256413</v>
      </c>
      <c r="K400" s="3">
        <v>75.78</v>
      </c>
      <c r="L400" s="3">
        <f t="shared" si="46"/>
        <v>64.769230769230774</v>
      </c>
      <c r="M400" s="3">
        <v>22.62</v>
      </c>
      <c r="N400" s="3">
        <f t="shared" si="47"/>
        <v>19.333333333333336</v>
      </c>
      <c r="O400" s="3">
        <v>72.599999999999994</v>
      </c>
      <c r="P400" s="3"/>
      <c r="Q400" s="3">
        <f t="shared" si="48"/>
        <v>0</v>
      </c>
      <c r="R400" s="3">
        <f t="shared" si="49"/>
        <v>205</v>
      </c>
      <c r="S400" s="3">
        <f t="shared" si="44"/>
        <v>728.99</v>
      </c>
      <c r="T400" s="3">
        <f t="shared" si="50"/>
        <v>624.85</v>
      </c>
      <c r="U400" s="3">
        <v>0</v>
      </c>
      <c r="V400" s="3">
        <v>2.5</v>
      </c>
      <c r="W400" s="3"/>
      <c r="X400" s="42"/>
      <c r="Y400" s="42">
        <v>80.73</v>
      </c>
      <c r="Z400" s="42">
        <v>80.73</v>
      </c>
      <c r="AA400" s="42"/>
      <c r="AB400" s="42"/>
      <c r="AC400" s="42"/>
      <c r="AD400" s="42"/>
      <c r="AE400" s="42"/>
      <c r="AF400" s="42"/>
      <c r="AG400" s="42"/>
      <c r="AH400" s="42"/>
      <c r="AI400" s="7"/>
    </row>
    <row r="401" spans="1:35" s="6" customFormat="1" ht="14.25">
      <c r="A401" s="10"/>
      <c r="B401" s="11" t="s">
        <v>2438</v>
      </c>
      <c r="C401" s="12" t="s">
        <v>2059</v>
      </c>
      <c r="D401" s="15" t="s">
        <v>2438</v>
      </c>
      <c r="E401" s="15" t="s">
        <v>662</v>
      </c>
      <c r="F401" s="2" t="s">
        <v>663</v>
      </c>
      <c r="G401" s="2" t="s">
        <v>653</v>
      </c>
      <c r="H401" s="15" t="s">
        <v>3162</v>
      </c>
      <c r="I401" s="3">
        <v>424.08</v>
      </c>
      <c r="J401" s="3">
        <f t="shared" si="45"/>
        <v>388.3297435897436</v>
      </c>
      <c r="K401" s="3">
        <v>60.14</v>
      </c>
      <c r="L401" s="3">
        <f t="shared" si="46"/>
        <v>51.401709401709404</v>
      </c>
      <c r="M401" s="3">
        <v>23.62</v>
      </c>
      <c r="N401" s="3">
        <f t="shared" si="47"/>
        <v>20.188034188034191</v>
      </c>
      <c r="O401" s="3">
        <v>72.75</v>
      </c>
      <c r="P401" s="3"/>
      <c r="Q401" s="3">
        <f t="shared" si="48"/>
        <v>0</v>
      </c>
      <c r="R401" s="3">
        <f t="shared" si="49"/>
        <v>102.5</v>
      </c>
      <c r="S401" s="3">
        <f t="shared" si="44"/>
        <v>165.07</v>
      </c>
      <c r="T401" s="3">
        <f t="shared" si="50"/>
        <v>141.49</v>
      </c>
      <c r="U401" s="3">
        <v>0</v>
      </c>
      <c r="V401" s="3">
        <v>1.25</v>
      </c>
      <c r="W401" s="3"/>
      <c r="X401" s="42"/>
      <c r="Y401" s="42">
        <v>18.28</v>
      </c>
      <c r="Z401" s="42">
        <v>18.28</v>
      </c>
      <c r="AA401" s="42"/>
      <c r="AB401" s="42"/>
      <c r="AC401" s="42"/>
      <c r="AD401" s="42"/>
      <c r="AE401" s="42"/>
      <c r="AF401" s="42"/>
      <c r="AG401" s="42"/>
      <c r="AH401" s="42"/>
      <c r="AI401" s="7"/>
    </row>
    <row r="402" spans="1:35" s="6" customFormat="1" ht="14.25">
      <c r="A402" s="10"/>
      <c r="B402" s="11" t="s">
        <v>2439</v>
      </c>
      <c r="C402" s="12" t="s">
        <v>2059</v>
      </c>
      <c r="D402" s="15" t="s">
        <v>2439</v>
      </c>
      <c r="E402" s="15" t="s">
        <v>664</v>
      </c>
      <c r="F402" s="2" t="s">
        <v>663</v>
      </c>
      <c r="G402" s="2" t="s">
        <v>655</v>
      </c>
      <c r="H402" s="15" t="s">
        <v>3162</v>
      </c>
      <c r="I402" s="3">
        <v>582.08000000000004</v>
      </c>
      <c r="J402" s="3">
        <f t="shared" si="45"/>
        <v>526.06196581196582</v>
      </c>
      <c r="K402" s="3">
        <v>73.77</v>
      </c>
      <c r="L402" s="3">
        <f t="shared" si="46"/>
        <v>63.051282051282051</v>
      </c>
      <c r="M402" s="3">
        <v>28.97</v>
      </c>
      <c r="N402" s="3">
        <f t="shared" si="47"/>
        <v>24.760683760683762</v>
      </c>
      <c r="O402" s="3">
        <v>89.23</v>
      </c>
      <c r="P402" s="3"/>
      <c r="Q402" s="3">
        <f t="shared" si="48"/>
        <v>0</v>
      </c>
      <c r="R402" s="3">
        <f t="shared" si="49"/>
        <v>102.5</v>
      </c>
      <c r="S402" s="3">
        <f t="shared" si="44"/>
        <v>287.61</v>
      </c>
      <c r="T402" s="3">
        <f t="shared" si="50"/>
        <v>246.52</v>
      </c>
      <c r="U402" s="3">
        <v>0</v>
      </c>
      <c r="V402" s="3">
        <v>1.25</v>
      </c>
      <c r="W402" s="3"/>
      <c r="X402" s="42"/>
      <c r="Y402" s="42">
        <v>31.85</v>
      </c>
      <c r="Z402" s="42">
        <v>31.85</v>
      </c>
      <c r="AA402" s="42"/>
      <c r="AB402" s="42"/>
      <c r="AC402" s="42"/>
      <c r="AD402" s="42"/>
      <c r="AE402" s="42"/>
      <c r="AF402" s="42"/>
      <c r="AG402" s="42"/>
      <c r="AH402" s="42"/>
      <c r="AI402" s="7"/>
    </row>
    <row r="403" spans="1:35" s="6" customFormat="1" ht="14.25">
      <c r="A403" s="10"/>
      <c r="B403" s="11" t="s">
        <v>2440</v>
      </c>
      <c r="C403" s="12" t="s">
        <v>2059</v>
      </c>
      <c r="D403" s="15" t="s">
        <v>2440</v>
      </c>
      <c r="E403" s="15" t="s">
        <v>665</v>
      </c>
      <c r="F403" s="2" t="s">
        <v>663</v>
      </c>
      <c r="G403" s="2" t="s">
        <v>666</v>
      </c>
      <c r="H403" s="15" t="s">
        <v>3162</v>
      </c>
      <c r="I403" s="3">
        <v>731.59</v>
      </c>
      <c r="J403" s="3">
        <f t="shared" si="45"/>
        <v>655.9711111111111</v>
      </c>
      <c r="K403" s="3">
        <v>84.1</v>
      </c>
      <c r="L403" s="3">
        <f t="shared" si="46"/>
        <v>71.880341880341874</v>
      </c>
      <c r="M403" s="3">
        <v>33.03</v>
      </c>
      <c r="N403" s="3">
        <f t="shared" si="47"/>
        <v>28.230769230769234</v>
      </c>
      <c r="O403" s="3">
        <v>101.73</v>
      </c>
      <c r="P403" s="3"/>
      <c r="Q403" s="3">
        <f t="shared" si="48"/>
        <v>0</v>
      </c>
      <c r="R403" s="3">
        <f t="shared" si="49"/>
        <v>102.5</v>
      </c>
      <c r="S403" s="3">
        <f t="shared" si="44"/>
        <v>410.23</v>
      </c>
      <c r="T403" s="3">
        <f t="shared" si="50"/>
        <v>351.63</v>
      </c>
      <c r="U403" s="3">
        <v>0</v>
      </c>
      <c r="V403" s="3">
        <v>1.25</v>
      </c>
      <c r="W403" s="3"/>
      <c r="X403" s="42"/>
      <c r="Y403" s="42">
        <v>45.43</v>
      </c>
      <c r="Z403" s="42">
        <v>45.43</v>
      </c>
      <c r="AA403" s="42"/>
      <c r="AB403" s="42"/>
      <c r="AC403" s="42"/>
      <c r="AD403" s="42"/>
      <c r="AE403" s="42"/>
      <c r="AF403" s="42"/>
      <c r="AG403" s="42"/>
      <c r="AH403" s="42"/>
      <c r="AI403" s="7"/>
    </row>
    <row r="404" spans="1:35" s="6" customFormat="1" ht="14.25">
      <c r="A404" s="10"/>
      <c r="B404" s="11" t="s">
        <v>2441</v>
      </c>
      <c r="C404" s="12" t="s">
        <v>2059</v>
      </c>
      <c r="D404" s="15" t="s">
        <v>2441</v>
      </c>
      <c r="E404" s="15" t="s">
        <v>667</v>
      </c>
      <c r="F404" s="2" t="s">
        <v>663</v>
      </c>
      <c r="G404" s="2" t="s">
        <v>657</v>
      </c>
      <c r="H404" s="15" t="s">
        <v>3162</v>
      </c>
      <c r="I404" s="3">
        <v>878.3599999999999</v>
      </c>
      <c r="J404" s="3">
        <f t="shared" si="45"/>
        <v>783.34658119658116</v>
      </c>
      <c r="K404" s="3">
        <v>93.41</v>
      </c>
      <c r="L404" s="3">
        <f t="shared" si="46"/>
        <v>79.837606837606842</v>
      </c>
      <c r="M404" s="3">
        <v>36.69</v>
      </c>
      <c r="N404" s="3">
        <f t="shared" si="47"/>
        <v>31.358974358974358</v>
      </c>
      <c r="O404" s="3">
        <v>112.99</v>
      </c>
      <c r="P404" s="3"/>
      <c r="Q404" s="3">
        <f t="shared" si="48"/>
        <v>0</v>
      </c>
      <c r="R404" s="3">
        <f t="shared" si="49"/>
        <v>102.5</v>
      </c>
      <c r="S404" s="3">
        <f t="shared" si="44"/>
        <v>532.77</v>
      </c>
      <c r="T404" s="3">
        <f t="shared" si="50"/>
        <v>456.66</v>
      </c>
      <c r="U404" s="3">
        <v>0</v>
      </c>
      <c r="V404" s="3">
        <v>1.25</v>
      </c>
      <c r="W404" s="3"/>
      <c r="X404" s="42"/>
      <c r="Y404" s="42">
        <v>59</v>
      </c>
      <c r="Z404" s="42">
        <v>59</v>
      </c>
      <c r="AA404" s="42"/>
      <c r="AB404" s="42"/>
      <c r="AC404" s="42"/>
      <c r="AD404" s="42"/>
      <c r="AE404" s="42"/>
      <c r="AF404" s="42"/>
      <c r="AG404" s="42"/>
      <c r="AH404" s="42"/>
      <c r="AI404" s="7"/>
    </row>
    <row r="405" spans="1:35" s="6" customFormat="1" ht="14.25">
      <c r="A405" s="10"/>
      <c r="B405" s="11" t="s">
        <v>2442</v>
      </c>
      <c r="C405" s="12" t="s">
        <v>2059</v>
      </c>
      <c r="D405" s="15" t="s">
        <v>2442</v>
      </c>
      <c r="E405" s="15" t="s">
        <v>668</v>
      </c>
      <c r="F405" s="2" t="s">
        <v>663</v>
      </c>
      <c r="G405" s="2" t="s">
        <v>659</v>
      </c>
      <c r="H405" s="15" t="s">
        <v>3162</v>
      </c>
      <c r="I405" s="3">
        <v>1177.1300000000001</v>
      </c>
      <c r="J405" s="3">
        <f t="shared" si="45"/>
        <v>1042.8340170940171</v>
      </c>
      <c r="K405" s="3">
        <v>113.49</v>
      </c>
      <c r="L405" s="3">
        <f t="shared" si="46"/>
        <v>97</v>
      </c>
      <c r="M405" s="3">
        <v>44.57</v>
      </c>
      <c r="N405" s="3">
        <f t="shared" si="47"/>
        <v>38.094017094017097</v>
      </c>
      <c r="O405" s="3">
        <v>137.28</v>
      </c>
      <c r="P405" s="3"/>
      <c r="Q405" s="3">
        <f t="shared" si="48"/>
        <v>0</v>
      </c>
      <c r="R405" s="3">
        <f t="shared" si="49"/>
        <v>102.5</v>
      </c>
      <c r="S405" s="3">
        <f t="shared" si="44"/>
        <v>779.29</v>
      </c>
      <c r="T405" s="3">
        <f t="shared" si="50"/>
        <v>667.96</v>
      </c>
      <c r="U405" s="3">
        <v>0</v>
      </c>
      <c r="V405" s="3">
        <v>1.25</v>
      </c>
      <c r="W405" s="3"/>
      <c r="X405" s="42"/>
      <c r="Y405" s="42">
        <v>86.3</v>
      </c>
      <c r="Z405" s="42">
        <v>86.3</v>
      </c>
      <c r="AA405" s="42"/>
      <c r="AB405" s="42"/>
      <c r="AC405" s="42"/>
      <c r="AD405" s="42"/>
      <c r="AE405" s="42"/>
      <c r="AF405" s="42"/>
      <c r="AG405" s="42"/>
      <c r="AH405" s="42"/>
      <c r="AI405" s="7"/>
    </row>
    <row r="406" spans="1:35" s="6" customFormat="1" ht="14.25">
      <c r="A406" s="10"/>
      <c r="B406" s="11" t="s">
        <v>2443</v>
      </c>
      <c r="C406" s="12" t="s">
        <v>2059</v>
      </c>
      <c r="D406" s="15" t="s">
        <v>2443</v>
      </c>
      <c r="E406" s="15" t="s">
        <v>669</v>
      </c>
      <c r="F406" s="2" t="s">
        <v>663</v>
      </c>
      <c r="G406" s="2" t="s">
        <v>661</v>
      </c>
      <c r="H406" s="15" t="s">
        <v>3162</v>
      </c>
      <c r="I406" s="3">
        <v>1424.0900000000001</v>
      </c>
      <c r="J406" s="3">
        <f t="shared" si="45"/>
        <v>1258.6258119658119</v>
      </c>
      <c r="K406" s="3">
        <v>137.74</v>
      </c>
      <c r="L406" s="3">
        <f t="shared" si="46"/>
        <v>117.72649572649574</v>
      </c>
      <c r="M406" s="3">
        <v>54.1</v>
      </c>
      <c r="N406" s="3">
        <f t="shared" si="47"/>
        <v>46.239316239316246</v>
      </c>
      <c r="O406" s="3">
        <v>166.61</v>
      </c>
      <c r="P406" s="3"/>
      <c r="Q406" s="3">
        <f t="shared" si="48"/>
        <v>0</v>
      </c>
      <c r="R406" s="3">
        <f t="shared" si="49"/>
        <v>102.5</v>
      </c>
      <c r="S406" s="3">
        <f t="shared" si="44"/>
        <v>963.14</v>
      </c>
      <c r="T406" s="3">
        <f t="shared" si="50"/>
        <v>825.55</v>
      </c>
      <c r="U406" s="3">
        <v>0</v>
      </c>
      <c r="V406" s="3">
        <v>1.25</v>
      </c>
      <c r="W406" s="3"/>
      <c r="X406" s="42"/>
      <c r="Y406" s="42">
        <v>106.66</v>
      </c>
      <c r="Z406" s="42">
        <v>106.66</v>
      </c>
      <c r="AA406" s="42"/>
      <c r="AB406" s="42"/>
      <c r="AC406" s="42"/>
      <c r="AD406" s="42"/>
      <c r="AE406" s="42"/>
      <c r="AF406" s="42"/>
      <c r="AG406" s="42"/>
      <c r="AH406" s="42"/>
      <c r="AI406" s="7"/>
    </row>
    <row r="407" spans="1:35" s="6" customFormat="1" ht="14.25">
      <c r="A407" s="10"/>
      <c r="B407" s="11" t="s">
        <v>2444</v>
      </c>
      <c r="C407" s="12" t="s">
        <v>2059</v>
      </c>
      <c r="D407" s="15" t="s">
        <v>143</v>
      </c>
      <c r="E407" s="15" t="s">
        <v>670</v>
      </c>
      <c r="F407" s="2" t="s">
        <v>663</v>
      </c>
      <c r="G407" s="2" t="s">
        <v>671</v>
      </c>
      <c r="H407" s="15" t="s">
        <v>3162</v>
      </c>
      <c r="I407" s="3">
        <v>2274.3000000000002</v>
      </c>
      <c r="J407" s="3">
        <f t="shared" si="45"/>
        <v>2017.4704273504274</v>
      </c>
      <c r="K407" s="3">
        <v>508.62</v>
      </c>
      <c r="L407" s="3">
        <f t="shared" si="46"/>
        <v>434.71794871794873</v>
      </c>
      <c r="M407" s="3">
        <v>104.87</v>
      </c>
      <c r="N407" s="3">
        <f t="shared" si="47"/>
        <v>89.632478632478637</v>
      </c>
      <c r="O407" s="3">
        <v>323</v>
      </c>
      <c r="P407" s="3"/>
      <c r="Q407" s="3">
        <f t="shared" si="48"/>
        <v>0</v>
      </c>
      <c r="R407" s="3">
        <f t="shared" si="49"/>
        <v>164</v>
      </c>
      <c r="S407" s="3">
        <f t="shared" si="44"/>
        <v>1173.81</v>
      </c>
      <c r="T407" s="3">
        <f t="shared" si="50"/>
        <v>1006.12</v>
      </c>
      <c r="U407" s="3">
        <v>0</v>
      </c>
      <c r="V407" s="3">
        <v>2</v>
      </c>
      <c r="W407" s="3"/>
      <c r="X407" s="42"/>
      <c r="Y407" s="42">
        <v>129.99</v>
      </c>
      <c r="Z407" s="42">
        <v>129.99</v>
      </c>
      <c r="AA407" s="42"/>
      <c r="AB407" s="42"/>
      <c r="AC407" s="42"/>
      <c r="AD407" s="42"/>
      <c r="AE407" s="42"/>
      <c r="AF407" s="42"/>
      <c r="AG407" s="42"/>
      <c r="AH407" s="42"/>
      <c r="AI407" s="7"/>
    </row>
    <row r="408" spans="1:35" s="6" customFormat="1" ht="14.25">
      <c r="A408" s="10"/>
      <c r="B408" s="11" t="s">
        <v>2445</v>
      </c>
      <c r="C408" s="12" t="s">
        <v>2059</v>
      </c>
      <c r="D408" s="15" t="s">
        <v>144</v>
      </c>
      <c r="E408" s="15" t="s">
        <v>672</v>
      </c>
      <c r="F408" s="2" t="s">
        <v>673</v>
      </c>
      <c r="G408" s="2" t="s">
        <v>674</v>
      </c>
      <c r="H408" s="15" t="s">
        <v>3162</v>
      </c>
      <c r="I408" s="3">
        <v>502.21999999999997</v>
      </c>
      <c r="J408" s="3">
        <f t="shared" si="45"/>
        <v>455.62444444444441</v>
      </c>
      <c r="K408" s="3">
        <v>35.67</v>
      </c>
      <c r="L408" s="3">
        <f t="shared" si="46"/>
        <v>30.487179487179489</v>
      </c>
      <c r="M408" s="3">
        <v>18.670000000000002</v>
      </c>
      <c r="N408" s="3">
        <f t="shared" si="47"/>
        <v>15.957264957264959</v>
      </c>
      <c r="O408" s="3">
        <v>74.48</v>
      </c>
      <c r="P408" s="3"/>
      <c r="Q408" s="3">
        <f t="shared" si="48"/>
        <v>0</v>
      </c>
      <c r="R408" s="3">
        <f t="shared" si="49"/>
        <v>102.5</v>
      </c>
      <c r="S408" s="3">
        <f t="shared" si="44"/>
        <v>270.89999999999998</v>
      </c>
      <c r="T408" s="3">
        <f t="shared" si="50"/>
        <v>232.2</v>
      </c>
      <c r="U408" s="3">
        <v>0</v>
      </c>
      <c r="V408" s="3">
        <v>1.25</v>
      </c>
      <c r="W408" s="3"/>
      <c r="X408" s="42"/>
      <c r="Y408" s="42">
        <v>30</v>
      </c>
      <c r="Z408" s="42">
        <v>30</v>
      </c>
      <c r="AA408" s="42"/>
      <c r="AB408" s="42"/>
      <c r="AC408" s="42"/>
      <c r="AD408" s="42"/>
      <c r="AE408" s="42"/>
      <c r="AF408" s="42"/>
      <c r="AG408" s="42"/>
      <c r="AH408" s="42"/>
      <c r="AI408" s="7"/>
    </row>
    <row r="409" spans="1:35" s="6" customFormat="1" ht="14.25">
      <c r="A409" s="10"/>
      <c r="B409" s="11" t="s">
        <v>2446</v>
      </c>
      <c r="C409" s="12" t="s">
        <v>2059</v>
      </c>
      <c r="D409" s="15" t="s">
        <v>145</v>
      </c>
      <c r="E409" s="15" t="s">
        <v>675</v>
      </c>
      <c r="F409" s="2" t="s">
        <v>676</v>
      </c>
      <c r="G409" s="2" t="s">
        <v>677</v>
      </c>
      <c r="H409" s="15" t="s">
        <v>3162</v>
      </c>
      <c r="I409" s="3">
        <v>841.19</v>
      </c>
      <c r="J409" s="3">
        <f t="shared" si="45"/>
        <v>760.00401709401717</v>
      </c>
      <c r="K409" s="3">
        <v>236.14</v>
      </c>
      <c r="L409" s="3">
        <f t="shared" si="46"/>
        <v>201.82905982905982</v>
      </c>
      <c r="M409" s="3">
        <v>31.9</v>
      </c>
      <c r="N409" s="3">
        <f t="shared" si="47"/>
        <v>27.264957264957264</v>
      </c>
      <c r="O409" s="3">
        <v>72.42</v>
      </c>
      <c r="P409" s="3"/>
      <c r="Q409" s="3">
        <f t="shared" si="48"/>
        <v>0</v>
      </c>
      <c r="R409" s="3">
        <f t="shared" si="49"/>
        <v>205</v>
      </c>
      <c r="S409" s="3">
        <f t="shared" si="44"/>
        <v>295.73</v>
      </c>
      <c r="T409" s="3">
        <f t="shared" si="50"/>
        <v>253.49</v>
      </c>
      <c r="U409" s="3">
        <v>0</v>
      </c>
      <c r="V409" s="3">
        <v>2.5</v>
      </c>
      <c r="W409" s="3"/>
      <c r="X409" s="42"/>
      <c r="Y409" s="42">
        <v>32.75</v>
      </c>
      <c r="Z409" s="42">
        <v>32.75</v>
      </c>
      <c r="AA409" s="42"/>
      <c r="AB409" s="42"/>
      <c r="AC409" s="42"/>
      <c r="AD409" s="42"/>
      <c r="AE409" s="42"/>
      <c r="AF409" s="42"/>
      <c r="AG409" s="42"/>
      <c r="AH409" s="42"/>
      <c r="AI409" s="7"/>
    </row>
    <row r="410" spans="1:35" s="6" customFormat="1" ht="14.25">
      <c r="A410" s="10"/>
      <c r="B410" s="11" t="s">
        <v>2447</v>
      </c>
      <c r="C410" s="12" t="s">
        <v>2059</v>
      </c>
      <c r="D410" s="15" t="s">
        <v>2447</v>
      </c>
      <c r="E410" s="15" t="s">
        <v>3115</v>
      </c>
      <c r="F410" s="2" t="s">
        <v>676</v>
      </c>
      <c r="G410" s="2" t="s">
        <v>678</v>
      </c>
      <c r="H410" s="15" t="s">
        <v>3162</v>
      </c>
      <c r="I410" s="3">
        <v>1318</v>
      </c>
      <c r="J410" s="3">
        <f t="shared" si="45"/>
        <v>1179.6896581196581</v>
      </c>
      <c r="K410" s="3">
        <v>504.16</v>
      </c>
      <c r="L410" s="3">
        <f t="shared" si="46"/>
        <v>430.90598290598297</v>
      </c>
      <c r="M410" s="3">
        <v>68.11</v>
      </c>
      <c r="N410" s="3">
        <f t="shared" si="47"/>
        <v>58.213675213675216</v>
      </c>
      <c r="O410" s="3">
        <v>154.61000000000001</v>
      </c>
      <c r="P410" s="3"/>
      <c r="Q410" s="3">
        <f t="shared" si="48"/>
        <v>0</v>
      </c>
      <c r="R410" s="3">
        <f t="shared" si="49"/>
        <v>205</v>
      </c>
      <c r="S410" s="3">
        <f t="shared" si="44"/>
        <v>386.12</v>
      </c>
      <c r="T410" s="3">
        <f t="shared" si="50"/>
        <v>330.96</v>
      </c>
      <c r="U410" s="3">
        <v>0</v>
      </c>
      <c r="V410" s="3">
        <v>2.5</v>
      </c>
      <c r="W410" s="3"/>
      <c r="X410" s="42"/>
      <c r="Y410" s="42">
        <v>42.76</v>
      </c>
      <c r="Z410" s="42">
        <v>42.76</v>
      </c>
      <c r="AA410" s="42"/>
      <c r="AB410" s="42"/>
      <c r="AC410" s="42"/>
      <c r="AD410" s="42"/>
      <c r="AE410" s="42"/>
      <c r="AF410" s="42"/>
      <c r="AG410" s="42"/>
      <c r="AH410" s="42"/>
      <c r="AI410" s="7"/>
    </row>
    <row r="411" spans="1:35" s="6" customFormat="1" ht="14.25">
      <c r="A411" s="10"/>
      <c r="B411" s="11" t="s">
        <v>2448</v>
      </c>
      <c r="C411" s="12" t="s">
        <v>2058</v>
      </c>
      <c r="D411" s="15" t="s">
        <v>2448</v>
      </c>
      <c r="E411" s="15" t="s">
        <v>679</v>
      </c>
      <c r="F411" s="2" t="s">
        <v>676</v>
      </c>
      <c r="G411" s="2" t="s">
        <v>680</v>
      </c>
      <c r="H411" s="15" t="s">
        <v>3162</v>
      </c>
      <c r="I411" s="3">
        <v>1481.1999999999998</v>
      </c>
      <c r="J411" s="3">
        <f t="shared" si="45"/>
        <v>1321.0045299145299</v>
      </c>
      <c r="K411" s="3">
        <v>538.99</v>
      </c>
      <c r="L411" s="3">
        <f t="shared" si="46"/>
        <v>460.67521367521368</v>
      </c>
      <c r="M411" s="3">
        <v>72.819999999999993</v>
      </c>
      <c r="N411" s="3">
        <f t="shared" si="47"/>
        <v>62.239316239316238</v>
      </c>
      <c r="O411" s="3">
        <v>165.3</v>
      </c>
      <c r="P411" s="3"/>
      <c r="Q411" s="3">
        <f t="shared" si="48"/>
        <v>0</v>
      </c>
      <c r="R411" s="3">
        <f t="shared" si="49"/>
        <v>205</v>
      </c>
      <c r="S411" s="3">
        <f t="shared" si="44"/>
        <v>499.09</v>
      </c>
      <c r="T411" s="3">
        <f t="shared" si="50"/>
        <v>427.79</v>
      </c>
      <c r="U411" s="3">
        <v>0</v>
      </c>
      <c r="V411" s="3">
        <v>2.5</v>
      </c>
      <c r="W411" s="3"/>
      <c r="X411" s="42"/>
      <c r="Y411" s="42">
        <v>55.27</v>
      </c>
      <c r="Z411" s="42">
        <v>55.27</v>
      </c>
      <c r="AA411" s="42"/>
      <c r="AB411" s="42"/>
      <c r="AC411" s="42"/>
      <c r="AD411" s="42"/>
      <c r="AE411" s="42"/>
      <c r="AF411" s="42"/>
      <c r="AG411" s="42"/>
      <c r="AH411" s="42"/>
      <c r="AI411" s="7"/>
    </row>
    <row r="412" spans="1:35" s="6" customFormat="1" ht="14.25">
      <c r="A412" s="10"/>
      <c r="B412" s="11" t="s">
        <v>2449</v>
      </c>
      <c r="C412" s="12" t="s">
        <v>2059</v>
      </c>
      <c r="D412" s="15" t="s">
        <v>146</v>
      </c>
      <c r="E412" s="15" t="s">
        <v>681</v>
      </c>
      <c r="F412" s="2" t="s">
        <v>682</v>
      </c>
      <c r="G412" s="2" t="s">
        <v>683</v>
      </c>
      <c r="H412" s="15" t="s">
        <v>3162</v>
      </c>
      <c r="I412" s="3">
        <v>26.47</v>
      </c>
      <c r="J412" s="3">
        <f t="shared" si="45"/>
        <v>23.482334792578698</v>
      </c>
      <c r="K412" s="3">
        <v>3.71</v>
      </c>
      <c r="L412" s="3">
        <f t="shared" si="46"/>
        <v>3.1709401709401712</v>
      </c>
      <c r="M412" s="3">
        <v>0.96</v>
      </c>
      <c r="N412" s="3">
        <f t="shared" si="47"/>
        <v>0.82051282051282048</v>
      </c>
      <c r="O412" s="3">
        <v>4.46</v>
      </c>
      <c r="P412" s="3">
        <v>2.57</v>
      </c>
      <c r="Q412" s="3">
        <f t="shared" si="48"/>
        <v>2.4108818011257034</v>
      </c>
      <c r="R412" s="3">
        <v>0</v>
      </c>
      <c r="S412" s="3">
        <f t="shared" si="44"/>
        <v>14.77</v>
      </c>
      <c r="T412" s="3">
        <f t="shared" si="50"/>
        <v>12.62</v>
      </c>
      <c r="U412" s="3">
        <v>0</v>
      </c>
      <c r="V412" s="3"/>
      <c r="W412" s="3"/>
      <c r="X412" s="42"/>
      <c r="Y412" s="42"/>
      <c r="Z412" s="42"/>
      <c r="AA412" s="42">
        <v>16.600000000000001</v>
      </c>
      <c r="AB412" s="42">
        <v>16.600000000000001</v>
      </c>
      <c r="AC412" s="42"/>
      <c r="AD412" s="42"/>
      <c r="AE412" s="42"/>
      <c r="AF412" s="42"/>
      <c r="AG412" s="42"/>
      <c r="AH412" s="42"/>
      <c r="AI412" s="7"/>
    </row>
    <row r="413" spans="1:35" s="6" customFormat="1" ht="14.25">
      <c r="A413" s="10"/>
      <c r="B413" s="11" t="s">
        <v>2450</v>
      </c>
      <c r="C413" s="12" t="s">
        <v>2059</v>
      </c>
      <c r="D413" s="15" t="s">
        <v>147</v>
      </c>
      <c r="E413" s="15" t="s">
        <v>684</v>
      </c>
      <c r="F413" s="2" t="s">
        <v>685</v>
      </c>
      <c r="G413" s="2" t="s">
        <v>686</v>
      </c>
      <c r="H413" s="15" t="s">
        <v>3162</v>
      </c>
      <c r="I413" s="3">
        <v>29.119999999999997</v>
      </c>
      <c r="J413" s="3">
        <f t="shared" si="45"/>
        <v>25.750283510527414</v>
      </c>
      <c r="K413" s="3">
        <v>3.45</v>
      </c>
      <c r="L413" s="3">
        <f t="shared" si="46"/>
        <v>2.9487179487179489</v>
      </c>
      <c r="M413" s="3">
        <v>0.89</v>
      </c>
      <c r="N413" s="3">
        <f t="shared" si="47"/>
        <v>0.76068376068376076</v>
      </c>
      <c r="O413" s="3">
        <v>4.1500000000000004</v>
      </c>
      <c r="P413" s="3">
        <v>2.57</v>
      </c>
      <c r="Q413" s="3">
        <f t="shared" si="48"/>
        <v>2.4108818011257034</v>
      </c>
      <c r="R413" s="3">
        <v>0</v>
      </c>
      <c r="S413" s="3">
        <f t="shared" si="44"/>
        <v>18.059999999999999</v>
      </c>
      <c r="T413" s="3">
        <f t="shared" si="50"/>
        <v>15.48</v>
      </c>
      <c r="U413" s="3">
        <v>0</v>
      </c>
      <c r="V413" s="3"/>
      <c r="W413" s="3"/>
      <c r="X413" s="42"/>
      <c r="Y413" s="42">
        <v>2</v>
      </c>
      <c r="Z413" s="42">
        <v>2</v>
      </c>
      <c r="AA413" s="42"/>
      <c r="AB413" s="42"/>
      <c r="AC413" s="42"/>
      <c r="AD413" s="42"/>
      <c r="AE413" s="42"/>
      <c r="AF413" s="42"/>
      <c r="AG413" s="42"/>
      <c r="AH413" s="42"/>
      <c r="AI413" s="7"/>
    </row>
    <row r="414" spans="1:35" s="6" customFormat="1" ht="14.25">
      <c r="A414" s="10"/>
      <c r="B414" s="11" t="s">
        <v>2451</v>
      </c>
      <c r="C414" s="12" t="s">
        <v>2059</v>
      </c>
      <c r="D414" s="15" t="s">
        <v>148</v>
      </c>
      <c r="E414" s="15" t="s">
        <v>687</v>
      </c>
      <c r="F414" s="2" t="s">
        <v>688</v>
      </c>
      <c r="G414" s="2" t="s">
        <v>689</v>
      </c>
      <c r="H414" s="15" t="s">
        <v>3162</v>
      </c>
      <c r="I414" s="3">
        <v>186.69</v>
      </c>
      <c r="J414" s="3">
        <f t="shared" si="45"/>
        <v>177.01487179487179</v>
      </c>
      <c r="K414" s="3">
        <v>11.04</v>
      </c>
      <c r="L414" s="3">
        <f t="shared" si="46"/>
        <v>9.4358974358974361</v>
      </c>
      <c r="M414" s="3">
        <v>4.0199999999999996</v>
      </c>
      <c r="N414" s="3">
        <f t="shared" si="47"/>
        <v>3.4358974358974357</v>
      </c>
      <c r="O414" s="3">
        <v>15.52</v>
      </c>
      <c r="P414" s="3">
        <v>2.0499999999999998</v>
      </c>
      <c r="Q414" s="3">
        <f t="shared" si="48"/>
        <v>1.9230769230769229</v>
      </c>
      <c r="R414" s="3">
        <f t="shared" si="49"/>
        <v>102.5</v>
      </c>
      <c r="S414" s="3">
        <f t="shared" si="44"/>
        <v>51.56</v>
      </c>
      <c r="T414" s="3">
        <f t="shared" si="50"/>
        <v>44.2</v>
      </c>
      <c r="U414" s="3">
        <v>0</v>
      </c>
      <c r="V414" s="3">
        <v>1.25</v>
      </c>
      <c r="W414" s="3"/>
      <c r="X414" s="42"/>
      <c r="Y414" s="42">
        <v>5.71</v>
      </c>
      <c r="Z414" s="42">
        <v>5.71</v>
      </c>
      <c r="AA414" s="42"/>
      <c r="AB414" s="42"/>
      <c r="AC414" s="42"/>
      <c r="AD414" s="42"/>
      <c r="AE414" s="42"/>
      <c r="AF414" s="42"/>
      <c r="AG414" s="42"/>
      <c r="AH414" s="42"/>
      <c r="AI414" s="7"/>
    </row>
    <row r="415" spans="1:35" s="6" customFormat="1" ht="14.25">
      <c r="A415" s="10"/>
      <c r="B415" s="11" t="s">
        <v>2452</v>
      </c>
      <c r="C415" s="12" t="s">
        <v>2059</v>
      </c>
      <c r="D415" s="15" t="s">
        <v>149</v>
      </c>
      <c r="E415" s="15" t="s">
        <v>690</v>
      </c>
      <c r="F415" s="2" t="s">
        <v>691</v>
      </c>
      <c r="G415" s="2" t="s">
        <v>692</v>
      </c>
      <c r="H415" s="15" t="s">
        <v>3162</v>
      </c>
      <c r="I415" s="3">
        <v>15.889999999999999</v>
      </c>
      <c r="J415" s="3">
        <f t="shared" si="45"/>
        <v>14.857435897435897</v>
      </c>
      <c r="K415" s="3">
        <v>3.99</v>
      </c>
      <c r="L415" s="3">
        <f t="shared" si="46"/>
        <v>3.4102564102564106</v>
      </c>
      <c r="M415" s="3">
        <v>1.02</v>
      </c>
      <c r="N415" s="3">
        <f t="shared" si="47"/>
        <v>0.87179487179487192</v>
      </c>
      <c r="O415" s="3">
        <v>5.96</v>
      </c>
      <c r="P415" s="3">
        <v>4.92</v>
      </c>
      <c r="Q415" s="3">
        <f t="shared" si="48"/>
        <v>4.615384615384615</v>
      </c>
      <c r="R415" s="3">
        <v>0</v>
      </c>
      <c r="S415" s="3"/>
      <c r="T415" s="3">
        <v>0</v>
      </c>
      <c r="U415" s="3">
        <v>0</v>
      </c>
      <c r="V415" s="3"/>
      <c r="W415" s="3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7"/>
    </row>
    <row r="416" spans="1:35" s="6" customFormat="1" ht="14.25">
      <c r="A416" s="10"/>
      <c r="B416" s="11" t="s">
        <v>2453</v>
      </c>
      <c r="C416" s="12" t="s">
        <v>2059</v>
      </c>
      <c r="D416" s="15" t="s">
        <v>150</v>
      </c>
      <c r="E416" s="15" t="s">
        <v>693</v>
      </c>
      <c r="F416" s="2" t="s">
        <v>694</v>
      </c>
      <c r="G416" s="2" t="s">
        <v>653</v>
      </c>
      <c r="H416" s="15" t="s">
        <v>3162</v>
      </c>
      <c r="I416" s="3">
        <v>29.29</v>
      </c>
      <c r="J416" s="3">
        <f t="shared" si="45"/>
        <v>27.389703981655202</v>
      </c>
      <c r="K416" s="3">
        <v>7.06</v>
      </c>
      <c r="L416" s="3">
        <f t="shared" si="46"/>
        <v>6.0341880341880341</v>
      </c>
      <c r="M416" s="3">
        <v>1.8</v>
      </c>
      <c r="N416" s="3">
        <f t="shared" si="47"/>
        <v>1.5384615384615385</v>
      </c>
      <c r="O416" s="3">
        <v>10.53</v>
      </c>
      <c r="P416" s="3">
        <v>9.9</v>
      </c>
      <c r="Q416" s="3">
        <f t="shared" si="48"/>
        <v>9.2870544090056288</v>
      </c>
      <c r="R416" s="3">
        <v>0</v>
      </c>
      <c r="S416" s="3"/>
      <c r="T416" s="3">
        <v>0</v>
      </c>
      <c r="U416" s="3">
        <v>0</v>
      </c>
      <c r="V416" s="3"/>
      <c r="W416" s="3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7"/>
    </row>
    <row r="417" spans="1:35" s="6" customFormat="1" ht="14.25">
      <c r="A417" s="10"/>
      <c r="B417" s="11" t="s">
        <v>2454</v>
      </c>
      <c r="C417" s="12" t="s">
        <v>2059</v>
      </c>
      <c r="D417" s="15" t="s">
        <v>151</v>
      </c>
      <c r="E417" s="15" t="s">
        <v>695</v>
      </c>
      <c r="F417" s="2" t="s">
        <v>696</v>
      </c>
      <c r="G417" s="2" t="s">
        <v>697</v>
      </c>
      <c r="H417" s="15" t="s">
        <v>3162</v>
      </c>
      <c r="I417" s="3">
        <v>622.73</v>
      </c>
      <c r="J417" s="3">
        <f t="shared" si="45"/>
        <v>556.55564102564108</v>
      </c>
      <c r="K417" s="3">
        <v>93.7</v>
      </c>
      <c r="L417" s="3">
        <f t="shared" si="46"/>
        <v>80.085470085470092</v>
      </c>
      <c r="M417" s="3">
        <v>35.03</v>
      </c>
      <c r="N417" s="3">
        <f t="shared" si="47"/>
        <v>29.940170940170944</v>
      </c>
      <c r="O417" s="3">
        <v>59.21</v>
      </c>
      <c r="P417" s="3"/>
      <c r="Q417" s="3">
        <f t="shared" si="48"/>
        <v>0</v>
      </c>
      <c r="R417" s="3">
        <f t="shared" si="49"/>
        <v>102.5</v>
      </c>
      <c r="S417" s="3">
        <f t="shared" ref="S417:S427" si="51">IF(ROUND((W417*$W$3+Y417*$Y$3+AA417*$AA$3+AC417*$AC$3+AE417*$AE$3+AG417*$AG$3),2)=0,"",ROUND((W417*$W$3+Y417*$Y$3+AA417*$AA$3+AC417*$AC$3+AE417*$AE$3+AG417*$AG$3),2))</f>
        <v>332.29</v>
      </c>
      <c r="T417" s="3">
        <f t="shared" si="50"/>
        <v>284.82</v>
      </c>
      <c r="U417" s="3">
        <v>0</v>
      </c>
      <c r="V417" s="3">
        <v>1.25</v>
      </c>
      <c r="W417" s="3">
        <v>31.23</v>
      </c>
      <c r="X417" s="42">
        <v>31.23</v>
      </c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7"/>
    </row>
    <row r="418" spans="1:35" s="6" customFormat="1" ht="14.25">
      <c r="A418" s="10"/>
      <c r="B418" s="11" t="s">
        <v>2455</v>
      </c>
      <c r="C418" s="12" t="s">
        <v>2059</v>
      </c>
      <c r="D418" s="15" t="s">
        <v>152</v>
      </c>
      <c r="E418" s="15" t="s">
        <v>698</v>
      </c>
      <c r="F418" s="2" t="s">
        <v>696</v>
      </c>
      <c r="G418" s="2" t="s">
        <v>699</v>
      </c>
      <c r="H418" s="15" t="s">
        <v>3162</v>
      </c>
      <c r="I418" s="3">
        <v>807.18000000000006</v>
      </c>
      <c r="J418" s="3">
        <f t="shared" si="45"/>
        <v>721.38162393162395</v>
      </c>
      <c r="K418" s="3">
        <v>171.11</v>
      </c>
      <c r="L418" s="3">
        <f t="shared" si="46"/>
        <v>146.24786324786328</v>
      </c>
      <c r="M418" s="3">
        <v>63.98</v>
      </c>
      <c r="N418" s="3">
        <f t="shared" si="47"/>
        <v>54.683760683760681</v>
      </c>
      <c r="O418" s="3">
        <v>108.12</v>
      </c>
      <c r="P418" s="3"/>
      <c r="Q418" s="3">
        <f t="shared" si="48"/>
        <v>0</v>
      </c>
      <c r="R418" s="3">
        <f t="shared" si="49"/>
        <v>102.5</v>
      </c>
      <c r="S418" s="3">
        <f t="shared" si="51"/>
        <v>361.47</v>
      </c>
      <c r="T418" s="3">
        <f t="shared" si="50"/>
        <v>309.83</v>
      </c>
      <c r="U418" s="3">
        <v>0</v>
      </c>
      <c r="V418" s="3">
        <v>1.25</v>
      </c>
      <c r="W418" s="3"/>
      <c r="X418" s="42"/>
      <c r="Y418" s="42">
        <v>40.03</v>
      </c>
      <c r="Z418" s="42">
        <v>40.03</v>
      </c>
      <c r="AA418" s="42"/>
      <c r="AB418" s="42"/>
      <c r="AC418" s="42"/>
      <c r="AD418" s="42"/>
      <c r="AE418" s="42"/>
      <c r="AF418" s="42"/>
      <c r="AG418" s="42"/>
      <c r="AH418" s="42"/>
      <c r="AI418" s="7"/>
    </row>
    <row r="419" spans="1:35" s="6" customFormat="1" ht="14.25">
      <c r="A419" s="10"/>
      <c r="B419" s="11" t="s">
        <v>2456</v>
      </c>
      <c r="C419" s="12" t="s">
        <v>2059</v>
      </c>
      <c r="D419" s="15" t="s">
        <v>153</v>
      </c>
      <c r="E419" s="15" t="s">
        <v>700</v>
      </c>
      <c r="F419" s="2" t="s">
        <v>701</v>
      </c>
      <c r="G419" s="2" t="s">
        <v>3588</v>
      </c>
      <c r="H419" s="15" t="s">
        <v>3162</v>
      </c>
      <c r="I419" s="3">
        <v>681.85</v>
      </c>
      <c r="J419" s="3">
        <f t="shared" si="45"/>
        <v>621.02555555555557</v>
      </c>
      <c r="K419" s="3">
        <v>65.180000000000007</v>
      </c>
      <c r="L419" s="3">
        <f t="shared" si="46"/>
        <v>55.709401709401718</v>
      </c>
      <c r="M419" s="3">
        <v>26.73</v>
      </c>
      <c r="N419" s="3">
        <f t="shared" si="47"/>
        <v>22.846153846153847</v>
      </c>
      <c r="O419" s="3">
        <v>52.65</v>
      </c>
      <c r="P419" s="3"/>
      <c r="Q419" s="3">
        <f t="shared" si="48"/>
        <v>0</v>
      </c>
      <c r="R419" s="3">
        <f t="shared" si="49"/>
        <v>205</v>
      </c>
      <c r="S419" s="3">
        <f t="shared" si="51"/>
        <v>332.29</v>
      </c>
      <c r="T419" s="3">
        <f t="shared" si="50"/>
        <v>284.82</v>
      </c>
      <c r="U419" s="3">
        <v>0</v>
      </c>
      <c r="V419" s="3">
        <v>2.5</v>
      </c>
      <c r="W419" s="3">
        <v>31.23</v>
      </c>
      <c r="X419" s="42">
        <v>31.23</v>
      </c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7"/>
    </row>
    <row r="420" spans="1:35" s="6" customFormat="1" ht="14.25">
      <c r="A420" s="10"/>
      <c r="B420" s="11" t="s">
        <v>2457</v>
      </c>
      <c r="C420" s="12" t="s">
        <v>2059</v>
      </c>
      <c r="D420" s="15" t="s">
        <v>2457</v>
      </c>
      <c r="E420" s="15" t="s">
        <v>702</v>
      </c>
      <c r="F420" s="2" t="s">
        <v>701</v>
      </c>
      <c r="G420" s="2" t="s">
        <v>363</v>
      </c>
      <c r="H420" s="15" t="s">
        <v>3162</v>
      </c>
      <c r="I420" s="3">
        <v>700.18999999999994</v>
      </c>
      <c r="J420" s="3">
        <f t="shared" si="45"/>
        <v>640.56521367521373</v>
      </c>
      <c r="K420" s="3">
        <v>99.3</v>
      </c>
      <c r="L420" s="3">
        <f t="shared" si="46"/>
        <v>84.871794871794876</v>
      </c>
      <c r="M420" s="3">
        <v>40.72</v>
      </c>
      <c r="N420" s="3">
        <f t="shared" si="47"/>
        <v>34.803418803418808</v>
      </c>
      <c r="O420" s="3">
        <v>80.209999999999994</v>
      </c>
      <c r="P420" s="3"/>
      <c r="Q420" s="3">
        <f t="shared" si="48"/>
        <v>0</v>
      </c>
      <c r="R420" s="3">
        <f t="shared" si="49"/>
        <v>205</v>
      </c>
      <c r="S420" s="3">
        <f t="shared" si="51"/>
        <v>274.95999999999998</v>
      </c>
      <c r="T420" s="3">
        <f t="shared" si="50"/>
        <v>235.68</v>
      </c>
      <c r="U420" s="3">
        <v>0</v>
      </c>
      <c r="V420" s="3">
        <v>2.5</v>
      </c>
      <c r="W420" s="3"/>
      <c r="X420" s="42"/>
      <c r="Y420" s="42">
        <v>30.45</v>
      </c>
      <c r="Z420" s="42">
        <v>30.45</v>
      </c>
      <c r="AA420" s="42"/>
      <c r="AB420" s="42"/>
      <c r="AC420" s="42"/>
      <c r="AD420" s="42"/>
      <c r="AE420" s="42"/>
      <c r="AF420" s="42"/>
      <c r="AG420" s="42"/>
      <c r="AH420" s="42"/>
      <c r="AI420" s="7"/>
    </row>
    <row r="421" spans="1:35" s="6" customFormat="1" ht="14.25">
      <c r="A421" s="10"/>
      <c r="B421" s="11" t="s">
        <v>2458</v>
      </c>
      <c r="C421" s="12" t="s">
        <v>2059</v>
      </c>
      <c r="D421" s="15" t="s">
        <v>2458</v>
      </c>
      <c r="E421" s="15" t="s">
        <v>703</v>
      </c>
      <c r="F421" s="2" t="s">
        <v>701</v>
      </c>
      <c r="G421" s="2" t="s">
        <v>364</v>
      </c>
      <c r="H421" s="15" t="s">
        <v>3162</v>
      </c>
      <c r="I421" s="3">
        <v>972.78000000000009</v>
      </c>
      <c r="J421" s="3">
        <f t="shared" si="45"/>
        <v>893.07401709401711</v>
      </c>
      <c r="K421" s="3">
        <v>136.99</v>
      </c>
      <c r="L421" s="3">
        <f t="shared" si="46"/>
        <v>117.08547008547011</v>
      </c>
      <c r="M421" s="3">
        <v>56.17</v>
      </c>
      <c r="N421" s="3">
        <f t="shared" si="47"/>
        <v>48.008547008547012</v>
      </c>
      <c r="O421" s="3">
        <v>110.65</v>
      </c>
      <c r="P421" s="3"/>
      <c r="Q421" s="3">
        <f t="shared" si="48"/>
        <v>0</v>
      </c>
      <c r="R421" s="3">
        <f t="shared" si="49"/>
        <v>307.5</v>
      </c>
      <c r="S421" s="3">
        <f t="shared" si="51"/>
        <v>361.47</v>
      </c>
      <c r="T421" s="3">
        <f t="shared" si="50"/>
        <v>309.83</v>
      </c>
      <c r="U421" s="3">
        <v>0</v>
      </c>
      <c r="V421" s="3">
        <v>3.75</v>
      </c>
      <c r="W421" s="3"/>
      <c r="X421" s="42"/>
      <c r="Y421" s="42">
        <v>40.03</v>
      </c>
      <c r="Z421" s="42">
        <v>40.03</v>
      </c>
      <c r="AA421" s="42"/>
      <c r="AB421" s="42"/>
      <c r="AC421" s="42"/>
      <c r="AD421" s="42"/>
      <c r="AE421" s="42"/>
      <c r="AF421" s="42"/>
      <c r="AG421" s="42"/>
      <c r="AH421" s="42"/>
      <c r="AI421" s="7"/>
    </row>
    <row r="422" spans="1:35" s="6" customFormat="1" ht="14.25">
      <c r="A422" s="10"/>
      <c r="B422" s="11" t="s">
        <v>2459</v>
      </c>
      <c r="C422" s="12" t="s">
        <v>2059</v>
      </c>
      <c r="D422" s="15" t="s">
        <v>2459</v>
      </c>
      <c r="E422" s="15" t="s">
        <v>3137</v>
      </c>
      <c r="F422" s="2" t="s">
        <v>701</v>
      </c>
      <c r="G422" s="2" t="s">
        <v>367</v>
      </c>
      <c r="H422" s="15" t="s">
        <v>3162</v>
      </c>
      <c r="I422" s="3">
        <v>1171.54</v>
      </c>
      <c r="J422" s="3">
        <f t="shared" si="45"/>
        <v>1064.3545299145298</v>
      </c>
      <c r="K422" s="3">
        <v>145.13999999999999</v>
      </c>
      <c r="L422" s="3">
        <f t="shared" si="46"/>
        <v>124.05128205128204</v>
      </c>
      <c r="M422" s="3">
        <v>59.51</v>
      </c>
      <c r="N422" s="3">
        <f t="shared" si="47"/>
        <v>50.863247863247864</v>
      </c>
      <c r="O422" s="3">
        <v>117.23</v>
      </c>
      <c r="P422" s="3"/>
      <c r="Q422" s="3">
        <f t="shared" si="48"/>
        <v>0</v>
      </c>
      <c r="R422" s="3">
        <f t="shared" si="49"/>
        <v>307.5</v>
      </c>
      <c r="S422" s="3">
        <f t="shared" si="51"/>
        <v>542.16</v>
      </c>
      <c r="T422" s="3">
        <f t="shared" si="50"/>
        <v>464.71</v>
      </c>
      <c r="U422" s="3">
        <v>0</v>
      </c>
      <c r="V422" s="3">
        <v>3.75</v>
      </c>
      <c r="W422" s="3"/>
      <c r="X422" s="42"/>
      <c r="Y422" s="42">
        <v>60.04</v>
      </c>
      <c r="Z422" s="42">
        <v>60.04</v>
      </c>
      <c r="AA422" s="42"/>
      <c r="AB422" s="42"/>
      <c r="AC422" s="42"/>
      <c r="AD422" s="42"/>
      <c r="AE422" s="42"/>
      <c r="AF422" s="42"/>
      <c r="AG422" s="42"/>
      <c r="AH422" s="42"/>
      <c r="AI422" s="7"/>
    </row>
    <row r="423" spans="1:35" s="6" customFormat="1" ht="14.25">
      <c r="A423" s="10"/>
      <c r="B423" s="11" t="s">
        <v>2460</v>
      </c>
      <c r="C423" s="12" t="s">
        <v>2059</v>
      </c>
      <c r="D423" s="15" t="s">
        <v>154</v>
      </c>
      <c r="E423" s="15" t="s">
        <v>704</v>
      </c>
      <c r="F423" s="2" t="s">
        <v>705</v>
      </c>
      <c r="G423" s="2" t="s">
        <v>706</v>
      </c>
      <c r="H423" s="15" t="s">
        <v>3162</v>
      </c>
      <c r="I423" s="3">
        <v>4252.6099999999997</v>
      </c>
      <c r="J423" s="3">
        <f t="shared" si="45"/>
        <v>3762.7041025641029</v>
      </c>
      <c r="K423" s="3">
        <v>1773.71</v>
      </c>
      <c r="L423" s="3">
        <f t="shared" si="46"/>
        <v>1515.9914529914531</v>
      </c>
      <c r="M423" s="3">
        <v>365.71</v>
      </c>
      <c r="N423" s="3">
        <f t="shared" si="47"/>
        <v>312.5726495726496</v>
      </c>
      <c r="O423" s="3">
        <v>449.83</v>
      </c>
      <c r="P423" s="3"/>
      <c r="Q423" s="3">
        <f t="shared" si="48"/>
        <v>0</v>
      </c>
      <c r="R423" s="3">
        <f t="shared" si="49"/>
        <v>410</v>
      </c>
      <c r="S423" s="3">
        <f t="shared" si="51"/>
        <v>1253.3599999999999</v>
      </c>
      <c r="T423" s="3">
        <f t="shared" si="50"/>
        <v>1074.31</v>
      </c>
      <c r="U423" s="3">
        <v>0</v>
      </c>
      <c r="V423" s="3">
        <v>5</v>
      </c>
      <c r="W423" s="3"/>
      <c r="X423" s="42"/>
      <c r="Y423" s="42">
        <v>138.80000000000001</v>
      </c>
      <c r="Z423" s="42">
        <v>138.80000000000001</v>
      </c>
      <c r="AA423" s="42"/>
      <c r="AB423" s="42"/>
      <c r="AC423" s="42"/>
      <c r="AD423" s="42"/>
      <c r="AE423" s="42"/>
      <c r="AF423" s="42"/>
      <c r="AG423" s="42"/>
      <c r="AH423" s="42"/>
      <c r="AI423" s="7"/>
    </row>
    <row r="424" spans="1:35" s="6" customFormat="1" ht="14.25">
      <c r="A424" s="10"/>
      <c r="B424" s="11" t="s">
        <v>2461</v>
      </c>
      <c r="C424" s="12" t="s">
        <v>2059</v>
      </c>
      <c r="D424" s="15" t="s">
        <v>155</v>
      </c>
      <c r="E424" s="15" t="s">
        <v>707</v>
      </c>
      <c r="F424" s="2" t="s">
        <v>708</v>
      </c>
      <c r="G424" s="2" t="s">
        <v>456</v>
      </c>
      <c r="H424" s="15" t="s">
        <v>3162</v>
      </c>
      <c r="I424" s="3">
        <v>1396.1999999999998</v>
      </c>
      <c r="J424" s="3">
        <f t="shared" si="45"/>
        <v>1259.5515384615385</v>
      </c>
      <c r="K424" s="3">
        <v>381.15</v>
      </c>
      <c r="L424" s="3">
        <f t="shared" si="46"/>
        <v>325.76923076923077</v>
      </c>
      <c r="M424" s="3">
        <v>71.010000000000005</v>
      </c>
      <c r="N424" s="3">
        <f t="shared" si="47"/>
        <v>60.692307692307701</v>
      </c>
      <c r="O424" s="3">
        <v>139.88999999999999</v>
      </c>
      <c r="P424" s="3"/>
      <c r="Q424" s="3">
        <f t="shared" si="48"/>
        <v>0</v>
      </c>
      <c r="R424" s="3">
        <f t="shared" si="49"/>
        <v>307.5</v>
      </c>
      <c r="S424" s="3">
        <f t="shared" si="51"/>
        <v>496.65</v>
      </c>
      <c r="T424" s="3">
        <f t="shared" si="50"/>
        <v>425.7</v>
      </c>
      <c r="U424" s="3">
        <v>0</v>
      </c>
      <c r="V424" s="3">
        <v>3.75</v>
      </c>
      <c r="W424" s="3"/>
      <c r="X424" s="42"/>
      <c r="Y424" s="42">
        <v>55</v>
      </c>
      <c r="Z424" s="42">
        <v>55</v>
      </c>
      <c r="AA424" s="42"/>
      <c r="AB424" s="42"/>
      <c r="AC424" s="42"/>
      <c r="AD424" s="42"/>
      <c r="AE424" s="42"/>
      <c r="AF424" s="42"/>
      <c r="AG424" s="42"/>
      <c r="AH424" s="42"/>
      <c r="AI424" s="7"/>
    </row>
    <row r="425" spans="1:35" s="6" customFormat="1" ht="14.25">
      <c r="A425" s="10"/>
      <c r="B425" s="11" t="s">
        <v>2462</v>
      </c>
      <c r="C425" s="12" t="s">
        <v>2059</v>
      </c>
      <c r="D425" s="15" t="s">
        <v>156</v>
      </c>
      <c r="E425" s="15" t="s">
        <v>709</v>
      </c>
      <c r="F425" s="2" t="s">
        <v>3138</v>
      </c>
      <c r="G425" s="2" t="s">
        <v>710</v>
      </c>
      <c r="H425" s="15" t="s">
        <v>3162</v>
      </c>
      <c r="I425" s="3">
        <v>2213.3999999999996</v>
      </c>
      <c r="J425" s="3">
        <f t="shared" si="45"/>
        <v>1974.5826495726494</v>
      </c>
      <c r="K425" s="3">
        <v>639.16999999999996</v>
      </c>
      <c r="L425" s="3">
        <f t="shared" si="46"/>
        <v>546.29914529914527</v>
      </c>
      <c r="M425" s="3">
        <v>125.51</v>
      </c>
      <c r="N425" s="3">
        <f t="shared" si="47"/>
        <v>107.27350427350429</v>
      </c>
      <c r="O425" s="3">
        <v>247.25</v>
      </c>
      <c r="P425" s="3"/>
      <c r="Q425" s="3">
        <f t="shared" si="48"/>
        <v>0</v>
      </c>
      <c r="R425" s="3">
        <f t="shared" si="49"/>
        <v>307.5</v>
      </c>
      <c r="S425" s="3">
        <f t="shared" si="51"/>
        <v>893.97</v>
      </c>
      <c r="T425" s="3">
        <f t="shared" si="50"/>
        <v>766.26</v>
      </c>
      <c r="U425" s="3">
        <v>0</v>
      </c>
      <c r="V425" s="3">
        <v>3.75</v>
      </c>
      <c r="W425" s="3"/>
      <c r="X425" s="42"/>
      <c r="Y425" s="42">
        <v>99</v>
      </c>
      <c r="Z425" s="42">
        <v>99</v>
      </c>
      <c r="AA425" s="42"/>
      <c r="AB425" s="42"/>
      <c r="AC425" s="42"/>
      <c r="AD425" s="42"/>
      <c r="AE425" s="42"/>
      <c r="AF425" s="42"/>
      <c r="AG425" s="42"/>
      <c r="AH425" s="42"/>
      <c r="AI425" s="7"/>
    </row>
    <row r="426" spans="1:35" s="6" customFormat="1" ht="14.25">
      <c r="A426" s="10"/>
      <c r="B426" s="11" t="s">
        <v>2084</v>
      </c>
      <c r="C426" s="12" t="s">
        <v>2059</v>
      </c>
      <c r="D426" s="15" t="s">
        <v>35</v>
      </c>
      <c r="E426" s="15" t="s">
        <v>711</v>
      </c>
      <c r="F426" s="2" t="s">
        <v>712</v>
      </c>
      <c r="G426" s="2" t="s">
        <v>713</v>
      </c>
      <c r="H426" s="15" t="s">
        <v>3162</v>
      </c>
      <c r="I426" s="3">
        <v>26.47</v>
      </c>
      <c r="J426" s="3">
        <f t="shared" si="45"/>
        <v>23.482334792578698</v>
      </c>
      <c r="K426" s="3">
        <v>3.71</v>
      </c>
      <c r="L426" s="3">
        <f t="shared" si="46"/>
        <v>3.1709401709401712</v>
      </c>
      <c r="M426" s="3">
        <v>0.96</v>
      </c>
      <c r="N426" s="3">
        <f t="shared" si="47"/>
        <v>0.82051282051282048</v>
      </c>
      <c r="O426" s="3">
        <v>4.46</v>
      </c>
      <c r="P426" s="3">
        <v>2.57</v>
      </c>
      <c r="Q426" s="3">
        <f t="shared" si="48"/>
        <v>2.4108818011257034</v>
      </c>
      <c r="R426" s="3">
        <v>0</v>
      </c>
      <c r="S426" s="3">
        <f t="shared" si="51"/>
        <v>14.77</v>
      </c>
      <c r="T426" s="3">
        <f t="shared" si="50"/>
        <v>12.62</v>
      </c>
      <c r="U426" s="3">
        <v>0</v>
      </c>
      <c r="V426" s="3"/>
      <c r="W426" s="3"/>
      <c r="X426" s="42"/>
      <c r="Y426" s="42"/>
      <c r="Z426" s="42"/>
      <c r="AA426" s="42">
        <v>16.600000000000001</v>
      </c>
      <c r="AB426" s="42">
        <v>16.600000000000001</v>
      </c>
      <c r="AC426" s="42"/>
      <c r="AD426" s="42"/>
      <c r="AE426" s="42"/>
      <c r="AF426" s="42"/>
      <c r="AG426" s="42"/>
      <c r="AH426" s="42"/>
      <c r="AI426" s="7"/>
    </row>
    <row r="427" spans="1:35" s="6" customFormat="1" ht="14.25">
      <c r="A427" s="10"/>
      <c r="B427" s="11" t="s">
        <v>2084</v>
      </c>
      <c r="C427" s="12" t="s">
        <v>2059</v>
      </c>
      <c r="D427" s="15" t="s">
        <v>35</v>
      </c>
      <c r="E427" s="15" t="s">
        <v>714</v>
      </c>
      <c r="F427" s="2" t="s">
        <v>712</v>
      </c>
      <c r="G427" s="2" t="s">
        <v>715</v>
      </c>
      <c r="H427" s="15" t="s">
        <v>3162</v>
      </c>
      <c r="I427" s="3">
        <v>29.119999999999997</v>
      </c>
      <c r="J427" s="3">
        <f t="shared" si="45"/>
        <v>25.750283510527414</v>
      </c>
      <c r="K427" s="3">
        <v>3.45</v>
      </c>
      <c r="L427" s="3">
        <f t="shared" si="46"/>
        <v>2.9487179487179489</v>
      </c>
      <c r="M427" s="3">
        <v>0.89</v>
      </c>
      <c r="N427" s="3">
        <f t="shared" si="47"/>
        <v>0.76068376068376076</v>
      </c>
      <c r="O427" s="3">
        <v>4.1500000000000004</v>
      </c>
      <c r="P427" s="3">
        <v>2.57</v>
      </c>
      <c r="Q427" s="3">
        <f t="shared" si="48"/>
        <v>2.4108818011257034</v>
      </c>
      <c r="R427" s="3">
        <v>0</v>
      </c>
      <c r="S427" s="3">
        <f t="shared" si="51"/>
        <v>18.059999999999999</v>
      </c>
      <c r="T427" s="3">
        <f t="shared" si="50"/>
        <v>15.48</v>
      </c>
      <c r="U427" s="3">
        <v>0</v>
      </c>
      <c r="V427" s="3"/>
      <c r="W427" s="3"/>
      <c r="X427" s="42"/>
      <c r="Y427" s="42">
        <v>2</v>
      </c>
      <c r="Z427" s="42">
        <v>2</v>
      </c>
      <c r="AA427" s="42"/>
      <c r="AB427" s="42"/>
      <c r="AC427" s="42"/>
      <c r="AD427" s="42"/>
      <c r="AE427" s="42"/>
      <c r="AF427" s="42"/>
      <c r="AG427" s="42"/>
      <c r="AH427" s="42"/>
      <c r="AI427" s="7"/>
    </row>
    <row r="428" spans="1:35" s="6" customFormat="1" ht="21" customHeight="1">
      <c r="A428" s="10"/>
      <c r="B428" s="11" t="s">
        <v>2463</v>
      </c>
      <c r="C428" s="12" t="s">
        <v>2059</v>
      </c>
      <c r="D428" s="15" t="s">
        <v>157</v>
      </c>
      <c r="E428" s="15" t="s">
        <v>716</v>
      </c>
      <c r="F428" s="2" t="s">
        <v>717</v>
      </c>
      <c r="G428" s="2"/>
      <c r="H428" s="15" t="s">
        <v>3162</v>
      </c>
      <c r="I428" s="3">
        <v>87.75</v>
      </c>
      <c r="J428" s="3">
        <f t="shared" si="45"/>
        <v>87.253076923076918</v>
      </c>
      <c r="K428" s="3">
        <v>2.72</v>
      </c>
      <c r="L428" s="3">
        <f t="shared" si="46"/>
        <v>2.324786324786325</v>
      </c>
      <c r="M428" s="3">
        <v>0.7</v>
      </c>
      <c r="N428" s="3">
        <f t="shared" si="47"/>
        <v>0.59829059829059827</v>
      </c>
      <c r="O428" s="3">
        <v>2.33</v>
      </c>
      <c r="P428" s="3"/>
      <c r="Q428" s="3">
        <f t="shared" si="48"/>
        <v>0</v>
      </c>
      <c r="R428" s="3">
        <f t="shared" si="49"/>
        <v>82</v>
      </c>
      <c r="S428" s="3"/>
      <c r="T428" s="3">
        <v>0</v>
      </c>
      <c r="U428" s="3">
        <v>0</v>
      </c>
      <c r="V428" s="3">
        <v>1</v>
      </c>
      <c r="W428" s="3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7"/>
    </row>
    <row r="429" spans="1:35" s="6" customFormat="1" ht="14.25">
      <c r="A429" s="10"/>
      <c r="B429" s="11" t="s">
        <v>2464</v>
      </c>
      <c r="C429" s="12" t="s">
        <v>2059</v>
      </c>
      <c r="D429" s="15" t="s">
        <v>158</v>
      </c>
      <c r="E429" s="15" t="s">
        <v>718</v>
      </c>
      <c r="F429" s="2" t="s">
        <v>719</v>
      </c>
      <c r="G429" s="2" t="s">
        <v>720</v>
      </c>
      <c r="H429" s="15" t="s">
        <v>3162</v>
      </c>
      <c r="I429" s="3">
        <v>1071.22</v>
      </c>
      <c r="J429" s="3">
        <f t="shared" si="45"/>
        <v>954.95888888888896</v>
      </c>
      <c r="K429" s="3">
        <v>171.54</v>
      </c>
      <c r="L429" s="3">
        <f t="shared" si="46"/>
        <v>146.61538461538461</v>
      </c>
      <c r="M429" s="3">
        <v>24.89</v>
      </c>
      <c r="N429" s="3">
        <f t="shared" si="47"/>
        <v>21.273504273504276</v>
      </c>
      <c r="O429" s="3">
        <v>55.75</v>
      </c>
      <c r="P429" s="3"/>
      <c r="Q429" s="3">
        <f t="shared" si="48"/>
        <v>0</v>
      </c>
      <c r="R429" s="3">
        <f t="shared" si="49"/>
        <v>205</v>
      </c>
      <c r="S429" s="3">
        <f t="shared" ref="S429:S492" si="52">IF(ROUND((W429*$W$3+Y429*$Y$3+AA429*$AA$3+AC429*$AC$3+AE429*$AE$3+AG429*$AG$3),2)=0,"",ROUND((W429*$W$3+Y429*$Y$3+AA429*$AA$3+AC429*$AC$3+AE429*$AE$3+AG429*$AG$3),2))</f>
        <v>614.04</v>
      </c>
      <c r="T429" s="3">
        <f t="shared" si="50"/>
        <v>526.32000000000005</v>
      </c>
      <c r="U429" s="3">
        <v>0</v>
      </c>
      <c r="V429" s="3">
        <v>2.5</v>
      </c>
      <c r="W429" s="3"/>
      <c r="X429" s="42"/>
      <c r="Y429" s="42">
        <v>68</v>
      </c>
      <c r="Z429" s="42">
        <v>68</v>
      </c>
      <c r="AA429" s="42"/>
      <c r="AB429" s="42"/>
      <c r="AC429" s="42"/>
      <c r="AD429" s="42"/>
      <c r="AE429" s="42"/>
      <c r="AF429" s="42"/>
      <c r="AG429" s="42"/>
      <c r="AH429" s="42"/>
      <c r="AI429" s="7"/>
    </row>
    <row r="430" spans="1:35" s="6" customFormat="1" ht="14.25">
      <c r="A430" s="10"/>
      <c r="B430" s="11" t="s">
        <v>2465</v>
      </c>
      <c r="C430" s="12" t="s">
        <v>2059</v>
      </c>
      <c r="D430" s="15" t="s">
        <v>159</v>
      </c>
      <c r="E430" s="15" t="s">
        <v>721</v>
      </c>
      <c r="F430" s="2" t="s">
        <v>722</v>
      </c>
      <c r="G430" s="2" t="s">
        <v>723</v>
      </c>
      <c r="H430" s="15" t="s">
        <v>3162</v>
      </c>
      <c r="I430" s="3">
        <v>868.81999999999994</v>
      </c>
      <c r="J430" s="3">
        <f t="shared" si="45"/>
        <v>771.27094017094021</v>
      </c>
      <c r="K430" s="3">
        <v>123.94</v>
      </c>
      <c r="L430" s="3">
        <f t="shared" si="46"/>
        <v>105.93162393162393</v>
      </c>
      <c r="M430" s="3">
        <v>38.89</v>
      </c>
      <c r="N430" s="3">
        <f t="shared" si="47"/>
        <v>33.239316239316238</v>
      </c>
      <c r="O430" s="3">
        <v>86.25</v>
      </c>
      <c r="P430" s="3"/>
      <c r="Q430" s="3">
        <f t="shared" si="48"/>
        <v>0</v>
      </c>
      <c r="R430" s="3">
        <f t="shared" si="49"/>
        <v>102.5</v>
      </c>
      <c r="S430" s="3">
        <f t="shared" si="52"/>
        <v>517.24</v>
      </c>
      <c r="T430" s="3">
        <f t="shared" si="50"/>
        <v>443.35</v>
      </c>
      <c r="U430" s="3">
        <v>0</v>
      </c>
      <c r="V430" s="3">
        <v>1.25</v>
      </c>
      <c r="W430" s="3"/>
      <c r="X430" s="42"/>
      <c r="Y430" s="42">
        <v>57.28</v>
      </c>
      <c r="Z430" s="42">
        <v>57.28</v>
      </c>
      <c r="AA430" s="42"/>
      <c r="AB430" s="42"/>
      <c r="AC430" s="42"/>
      <c r="AD430" s="42"/>
      <c r="AE430" s="42"/>
      <c r="AF430" s="42"/>
      <c r="AG430" s="42"/>
      <c r="AH430" s="42"/>
      <c r="AI430" s="7"/>
    </row>
    <row r="431" spans="1:35" s="6" customFormat="1" ht="14.25">
      <c r="A431" s="10"/>
      <c r="B431" s="11" t="s">
        <v>2466</v>
      </c>
      <c r="C431" s="12" t="s">
        <v>2059</v>
      </c>
      <c r="D431" s="15" t="s">
        <v>160</v>
      </c>
      <c r="E431" s="15" t="s">
        <v>724</v>
      </c>
      <c r="F431" s="2" t="s">
        <v>725</v>
      </c>
      <c r="G431" s="2" t="s">
        <v>726</v>
      </c>
      <c r="H431" s="15" t="s">
        <v>3162</v>
      </c>
      <c r="I431" s="3">
        <v>934.09999999999991</v>
      </c>
      <c r="J431" s="3">
        <f t="shared" si="45"/>
        <v>873.62735042735039</v>
      </c>
      <c r="K431" s="3">
        <v>88.29</v>
      </c>
      <c r="L431" s="3">
        <f t="shared" si="46"/>
        <v>75.461538461538467</v>
      </c>
      <c r="M431" s="3">
        <v>84.2</v>
      </c>
      <c r="N431" s="3">
        <f t="shared" si="47"/>
        <v>71.965811965811966</v>
      </c>
      <c r="O431" s="3">
        <v>174.28</v>
      </c>
      <c r="P431" s="3"/>
      <c r="Q431" s="3">
        <f t="shared" si="48"/>
        <v>0</v>
      </c>
      <c r="R431" s="3">
        <f t="shared" si="49"/>
        <v>307.5</v>
      </c>
      <c r="S431" s="3">
        <f t="shared" si="52"/>
        <v>247.91</v>
      </c>
      <c r="T431" s="3">
        <f t="shared" si="50"/>
        <v>212.5</v>
      </c>
      <c r="U431" s="3">
        <v>31.92</v>
      </c>
      <c r="V431" s="3">
        <v>3.75</v>
      </c>
      <c r="W431" s="3">
        <v>23.3</v>
      </c>
      <c r="X431" s="42">
        <v>23.3</v>
      </c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7"/>
    </row>
    <row r="432" spans="1:35" s="6" customFormat="1" ht="14.25">
      <c r="A432" s="10"/>
      <c r="B432" s="11" t="s">
        <v>2467</v>
      </c>
      <c r="C432" s="12" t="s">
        <v>2058</v>
      </c>
      <c r="D432" s="15" t="s">
        <v>161</v>
      </c>
      <c r="E432" s="15" t="s">
        <v>727</v>
      </c>
      <c r="F432" s="2" t="s">
        <v>728</v>
      </c>
      <c r="G432" s="2" t="s">
        <v>729</v>
      </c>
      <c r="H432" s="15" t="s">
        <v>3162</v>
      </c>
      <c r="I432" s="3">
        <v>137.85</v>
      </c>
      <c r="J432" s="3">
        <f t="shared" si="45"/>
        <v>133.23914529914529</v>
      </c>
      <c r="K432" s="3">
        <v>4.78</v>
      </c>
      <c r="L432" s="3">
        <f t="shared" si="46"/>
        <v>4.0854700854700861</v>
      </c>
      <c r="M432" s="3">
        <v>1.42</v>
      </c>
      <c r="N432" s="3">
        <f t="shared" si="47"/>
        <v>1.2136752136752136</v>
      </c>
      <c r="O432" s="3">
        <v>3.7</v>
      </c>
      <c r="P432" s="3"/>
      <c r="Q432" s="3">
        <f t="shared" si="48"/>
        <v>0</v>
      </c>
      <c r="R432" s="3">
        <f t="shared" si="49"/>
        <v>102.5</v>
      </c>
      <c r="S432" s="3">
        <f t="shared" si="52"/>
        <v>25.45</v>
      </c>
      <c r="T432" s="3">
        <f t="shared" si="50"/>
        <v>21.74</v>
      </c>
      <c r="U432" s="3">
        <v>0</v>
      </c>
      <c r="V432" s="3">
        <v>1.25</v>
      </c>
      <c r="W432" s="3"/>
      <c r="X432" s="42"/>
      <c r="Y432" s="42"/>
      <c r="Z432" s="42"/>
      <c r="AA432" s="42">
        <v>28.6</v>
      </c>
      <c r="AB432" s="42">
        <v>28.6</v>
      </c>
      <c r="AC432" s="42"/>
      <c r="AD432" s="42"/>
      <c r="AE432" s="42"/>
      <c r="AF432" s="42"/>
      <c r="AG432" s="42"/>
      <c r="AH432" s="42"/>
      <c r="AI432" s="7"/>
    </row>
    <row r="433" spans="1:35" s="6" customFormat="1" ht="14.25">
      <c r="A433" s="10"/>
      <c r="B433" s="11" t="s">
        <v>2468</v>
      </c>
      <c r="C433" s="12" t="s">
        <v>2058</v>
      </c>
      <c r="D433" s="15" t="s">
        <v>162</v>
      </c>
      <c r="E433" s="15" t="s">
        <v>730</v>
      </c>
      <c r="F433" s="2" t="s">
        <v>731</v>
      </c>
      <c r="G433" s="2" t="s">
        <v>732</v>
      </c>
      <c r="H433" s="15" t="s">
        <v>3162</v>
      </c>
      <c r="I433" s="3">
        <v>137.83000000000001</v>
      </c>
      <c r="J433" s="3">
        <f t="shared" si="45"/>
        <v>133.98738169689389</v>
      </c>
      <c r="K433" s="3">
        <v>7.98</v>
      </c>
      <c r="L433" s="3">
        <f t="shared" si="46"/>
        <v>6.8205128205128212</v>
      </c>
      <c r="M433" s="3">
        <v>1.82</v>
      </c>
      <c r="N433" s="3">
        <f t="shared" si="47"/>
        <v>1.5555555555555558</v>
      </c>
      <c r="O433" s="3">
        <v>4.6100000000000003</v>
      </c>
      <c r="P433" s="3">
        <v>7.57</v>
      </c>
      <c r="Q433" s="3">
        <f t="shared" si="48"/>
        <v>7.1013133208255157</v>
      </c>
      <c r="R433" s="3">
        <f t="shared" si="49"/>
        <v>102.5</v>
      </c>
      <c r="S433" s="3">
        <f t="shared" si="52"/>
        <v>13.35</v>
      </c>
      <c r="T433" s="3">
        <f t="shared" si="50"/>
        <v>11.4</v>
      </c>
      <c r="U433" s="3">
        <v>0</v>
      </c>
      <c r="V433" s="3">
        <v>1.25</v>
      </c>
      <c r="W433" s="3"/>
      <c r="X433" s="42"/>
      <c r="Y433" s="42"/>
      <c r="Z433" s="42"/>
      <c r="AA433" s="42">
        <v>15</v>
      </c>
      <c r="AB433" s="42">
        <v>15</v>
      </c>
      <c r="AC433" s="42"/>
      <c r="AD433" s="42"/>
      <c r="AE433" s="42"/>
      <c r="AF433" s="42"/>
      <c r="AG433" s="42"/>
      <c r="AH433" s="42"/>
      <c r="AI433" s="7"/>
    </row>
    <row r="434" spans="1:35" s="6" customFormat="1" ht="14.25">
      <c r="A434" s="10"/>
      <c r="B434" s="11" t="s">
        <v>2469</v>
      </c>
      <c r="C434" s="12" t="s">
        <v>2058</v>
      </c>
      <c r="D434" s="15" t="s">
        <v>163</v>
      </c>
      <c r="E434" s="15" t="s">
        <v>733</v>
      </c>
      <c r="F434" s="2" t="s">
        <v>734</v>
      </c>
      <c r="G434" s="2" t="s">
        <v>735</v>
      </c>
      <c r="H434" s="15" t="s">
        <v>3162</v>
      </c>
      <c r="I434" s="3">
        <v>51.230000000000004</v>
      </c>
      <c r="J434" s="3">
        <f t="shared" si="45"/>
        <v>44.086779237023144</v>
      </c>
      <c r="K434" s="3">
        <v>4.03</v>
      </c>
      <c r="L434" s="3">
        <f t="shared" si="46"/>
        <v>3.4444444444444451</v>
      </c>
      <c r="M434" s="3">
        <v>0.44</v>
      </c>
      <c r="N434" s="3">
        <f t="shared" si="47"/>
        <v>0.37606837606837612</v>
      </c>
      <c r="O434" s="3">
        <v>1.1100000000000001</v>
      </c>
      <c r="P434" s="3">
        <v>2.16</v>
      </c>
      <c r="Q434" s="3">
        <f t="shared" si="48"/>
        <v>2.0262664165103188</v>
      </c>
      <c r="R434" s="3">
        <v>0</v>
      </c>
      <c r="S434" s="3">
        <f t="shared" si="52"/>
        <v>43.49</v>
      </c>
      <c r="T434" s="3">
        <f t="shared" si="50"/>
        <v>37.130000000000003</v>
      </c>
      <c r="U434" s="3">
        <v>0</v>
      </c>
      <c r="V434" s="3"/>
      <c r="W434" s="3"/>
      <c r="X434" s="42"/>
      <c r="Y434" s="42"/>
      <c r="Z434" s="42"/>
      <c r="AA434" s="42">
        <v>48.86</v>
      </c>
      <c r="AB434" s="42">
        <v>48.86</v>
      </c>
      <c r="AC434" s="42"/>
      <c r="AD434" s="42"/>
      <c r="AE434" s="42"/>
      <c r="AF434" s="42"/>
      <c r="AG434" s="42"/>
      <c r="AH434" s="42"/>
      <c r="AI434" s="7"/>
    </row>
    <row r="435" spans="1:35" s="6" customFormat="1" ht="14.25">
      <c r="A435" s="10"/>
      <c r="B435" s="11" t="s">
        <v>2470</v>
      </c>
      <c r="C435" s="12" t="s">
        <v>2058</v>
      </c>
      <c r="D435" s="15" t="s">
        <v>164</v>
      </c>
      <c r="E435" s="15" t="s">
        <v>736</v>
      </c>
      <c r="F435" s="2" t="s">
        <v>734</v>
      </c>
      <c r="G435" s="2" t="s">
        <v>737</v>
      </c>
      <c r="H435" s="15" t="s">
        <v>3162</v>
      </c>
      <c r="I435" s="3">
        <v>91.2</v>
      </c>
      <c r="J435" s="3">
        <f t="shared" si="45"/>
        <v>78.428659578903478</v>
      </c>
      <c r="K435" s="3">
        <v>6.34</v>
      </c>
      <c r="L435" s="3">
        <f t="shared" si="46"/>
        <v>5.4188034188034191</v>
      </c>
      <c r="M435" s="3">
        <v>0.69</v>
      </c>
      <c r="N435" s="3">
        <f t="shared" si="47"/>
        <v>0.58974358974358976</v>
      </c>
      <c r="O435" s="3">
        <v>1.75</v>
      </c>
      <c r="P435" s="3">
        <v>3.39</v>
      </c>
      <c r="Q435" s="3">
        <f t="shared" si="48"/>
        <v>3.1801125703564725</v>
      </c>
      <c r="R435" s="3">
        <v>0</v>
      </c>
      <c r="S435" s="3">
        <f t="shared" si="52"/>
        <v>79.03</v>
      </c>
      <c r="T435" s="3">
        <f t="shared" si="50"/>
        <v>67.489999999999995</v>
      </c>
      <c r="U435" s="3">
        <v>0</v>
      </c>
      <c r="V435" s="3"/>
      <c r="W435" s="3"/>
      <c r="X435" s="42"/>
      <c r="Y435" s="42"/>
      <c r="Z435" s="42"/>
      <c r="AA435" s="42">
        <v>88.8</v>
      </c>
      <c r="AB435" s="42">
        <v>88.8</v>
      </c>
      <c r="AC435" s="42"/>
      <c r="AD435" s="42"/>
      <c r="AE435" s="42"/>
      <c r="AF435" s="42"/>
      <c r="AG435" s="42"/>
      <c r="AH435" s="42"/>
      <c r="AI435" s="7"/>
    </row>
    <row r="436" spans="1:35" s="6" customFormat="1" ht="14.25">
      <c r="A436" s="10"/>
      <c r="B436" s="11" t="s">
        <v>2471</v>
      </c>
      <c r="C436" s="12" t="s">
        <v>2058</v>
      </c>
      <c r="D436" s="15" t="s">
        <v>165</v>
      </c>
      <c r="E436" s="15" t="s">
        <v>738</v>
      </c>
      <c r="F436" s="2" t="s">
        <v>734</v>
      </c>
      <c r="G436" s="2" t="s">
        <v>739</v>
      </c>
      <c r="H436" s="15" t="s">
        <v>3162</v>
      </c>
      <c r="I436" s="3">
        <v>142.54</v>
      </c>
      <c r="J436" s="3">
        <f t="shared" si="45"/>
        <v>122.36490931832395</v>
      </c>
      <c r="K436" s="3">
        <v>7.49</v>
      </c>
      <c r="L436" s="3">
        <f t="shared" si="46"/>
        <v>6.4017094017094021</v>
      </c>
      <c r="M436" s="3">
        <v>0.82</v>
      </c>
      <c r="N436" s="3">
        <f t="shared" si="47"/>
        <v>0.70085470085470081</v>
      </c>
      <c r="O436" s="3">
        <v>2.0699999999999998</v>
      </c>
      <c r="P436" s="3">
        <v>4</v>
      </c>
      <c r="Q436" s="3">
        <f t="shared" si="48"/>
        <v>3.7523452157598496</v>
      </c>
      <c r="R436" s="3">
        <v>0</v>
      </c>
      <c r="S436" s="3">
        <f t="shared" si="52"/>
        <v>128.16</v>
      </c>
      <c r="T436" s="3">
        <f t="shared" si="50"/>
        <v>109.44</v>
      </c>
      <c r="U436" s="3">
        <v>0</v>
      </c>
      <c r="V436" s="3"/>
      <c r="W436" s="3"/>
      <c r="X436" s="42"/>
      <c r="Y436" s="42"/>
      <c r="Z436" s="42"/>
      <c r="AA436" s="42">
        <v>144</v>
      </c>
      <c r="AB436" s="42">
        <v>144</v>
      </c>
      <c r="AC436" s="42"/>
      <c r="AD436" s="42"/>
      <c r="AE436" s="42"/>
      <c r="AF436" s="42"/>
      <c r="AG436" s="42"/>
      <c r="AH436" s="42"/>
      <c r="AI436" s="7"/>
    </row>
    <row r="437" spans="1:35" s="6" customFormat="1" ht="14.25">
      <c r="A437" s="10"/>
      <c r="B437" s="11" t="s">
        <v>2472</v>
      </c>
      <c r="C437" s="12" t="s">
        <v>2059</v>
      </c>
      <c r="D437" s="15" t="s">
        <v>166</v>
      </c>
      <c r="E437" s="15" t="s">
        <v>740</v>
      </c>
      <c r="F437" s="2" t="s">
        <v>741</v>
      </c>
      <c r="G437" s="2" t="s">
        <v>742</v>
      </c>
      <c r="H437" s="15" t="s">
        <v>3162</v>
      </c>
      <c r="I437" s="3">
        <v>165.21999999999997</v>
      </c>
      <c r="J437" s="3">
        <f t="shared" si="45"/>
        <v>157.10290598290598</v>
      </c>
      <c r="K437" s="3">
        <v>40.32</v>
      </c>
      <c r="L437" s="3">
        <f t="shared" si="46"/>
        <v>34.461538461538467</v>
      </c>
      <c r="M437" s="3">
        <v>4.12</v>
      </c>
      <c r="N437" s="3">
        <f t="shared" si="47"/>
        <v>3.5213675213675217</v>
      </c>
      <c r="O437" s="3">
        <v>6.89</v>
      </c>
      <c r="P437" s="3"/>
      <c r="Q437" s="3">
        <f t="shared" si="48"/>
        <v>0</v>
      </c>
      <c r="R437" s="3">
        <f t="shared" si="49"/>
        <v>102.5</v>
      </c>
      <c r="S437" s="3">
        <f t="shared" si="52"/>
        <v>11.39</v>
      </c>
      <c r="T437" s="3">
        <f t="shared" si="50"/>
        <v>9.73</v>
      </c>
      <c r="U437" s="3">
        <v>0</v>
      </c>
      <c r="V437" s="3">
        <v>1.25</v>
      </c>
      <c r="W437" s="3"/>
      <c r="X437" s="42"/>
      <c r="Y437" s="42"/>
      <c r="Z437" s="42"/>
      <c r="AA437" s="42">
        <v>12.8</v>
      </c>
      <c r="AB437" s="42">
        <v>12.8</v>
      </c>
      <c r="AC437" s="42"/>
      <c r="AD437" s="42"/>
      <c r="AE437" s="42"/>
      <c r="AF437" s="42"/>
      <c r="AG437" s="42"/>
      <c r="AH437" s="42"/>
      <c r="AI437" s="7"/>
    </row>
    <row r="438" spans="1:35" s="6" customFormat="1" ht="14.25">
      <c r="A438" s="10"/>
      <c r="B438" s="11" t="s">
        <v>2473</v>
      </c>
      <c r="C438" s="12" t="s">
        <v>2059</v>
      </c>
      <c r="D438" s="15" t="s">
        <v>2473</v>
      </c>
      <c r="E438" s="15" t="s">
        <v>743</v>
      </c>
      <c r="F438" s="2" t="s">
        <v>741</v>
      </c>
      <c r="G438" s="2" t="s">
        <v>744</v>
      </c>
      <c r="H438" s="15" t="s">
        <v>3162</v>
      </c>
      <c r="I438" s="3">
        <v>183.39</v>
      </c>
      <c r="J438" s="3">
        <f t="shared" si="45"/>
        <v>172.76991452991453</v>
      </c>
      <c r="K438" s="3">
        <v>46.2</v>
      </c>
      <c r="L438" s="3">
        <f t="shared" si="46"/>
        <v>39.487179487179489</v>
      </c>
      <c r="M438" s="3">
        <v>4.7300000000000004</v>
      </c>
      <c r="N438" s="3">
        <f t="shared" si="47"/>
        <v>4.0427350427350435</v>
      </c>
      <c r="O438" s="3">
        <v>7.89</v>
      </c>
      <c r="P438" s="3"/>
      <c r="Q438" s="3">
        <f t="shared" si="48"/>
        <v>0</v>
      </c>
      <c r="R438" s="3">
        <f t="shared" si="49"/>
        <v>102.5</v>
      </c>
      <c r="S438" s="3">
        <f t="shared" si="52"/>
        <v>22.07</v>
      </c>
      <c r="T438" s="3">
        <f t="shared" si="50"/>
        <v>18.850000000000001</v>
      </c>
      <c r="U438" s="3">
        <v>0</v>
      </c>
      <c r="V438" s="3">
        <v>1.25</v>
      </c>
      <c r="W438" s="3"/>
      <c r="X438" s="42"/>
      <c r="Y438" s="42"/>
      <c r="Z438" s="42"/>
      <c r="AA438" s="42">
        <v>24.8</v>
      </c>
      <c r="AB438" s="42">
        <v>24.8</v>
      </c>
      <c r="AC438" s="42"/>
      <c r="AD438" s="42"/>
      <c r="AE438" s="42"/>
      <c r="AF438" s="42"/>
      <c r="AG438" s="42"/>
      <c r="AH438" s="42"/>
      <c r="AI438" s="7"/>
    </row>
    <row r="439" spans="1:35" s="6" customFormat="1" ht="14.25">
      <c r="A439" s="10"/>
      <c r="B439" s="11" t="s">
        <v>2474</v>
      </c>
      <c r="C439" s="12" t="s">
        <v>2059</v>
      </c>
      <c r="D439" s="15" t="s">
        <v>2474</v>
      </c>
      <c r="E439" s="15" t="s">
        <v>745</v>
      </c>
      <c r="F439" s="2" t="s">
        <v>741</v>
      </c>
      <c r="G439" s="2" t="s">
        <v>746</v>
      </c>
      <c r="H439" s="15" t="s">
        <v>3162</v>
      </c>
      <c r="I439" s="3">
        <v>218.77</v>
      </c>
      <c r="J439" s="3">
        <f t="shared" si="45"/>
        <v>203.51145299145298</v>
      </c>
      <c r="K439" s="3">
        <v>66.86</v>
      </c>
      <c r="L439" s="3">
        <f t="shared" si="46"/>
        <v>57.145299145299148</v>
      </c>
      <c r="M439" s="3">
        <v>6.84</v>
      </c>
      <c r="N439" s="3">
        <f t="shared" si="47"/>
        <v>5.8461538461538467</v>
      </c>
      <c r="O439" s="3">
        <v>11.42</v>
      </c>
      <c r="P439" s="3"/>
      <c r="Q439" s="3">
        <f t="shared" si="48"/>
        <v>0</v>
      </c>
      <c r="R439" s="3">
        <f t="shared" si="49"/>
        <v>102.5</v>
      </c>
      <c r="S439" s="3">
        <f t="shared" si="52"/>
        <v>31.15</v>
      </c>
      <c r="T439" s="3">
        <f t="shared" si="50"/>
        <v>26.6</v>
      </c>
      <c r="U439" s="3">
        <v>0</v>
      </c>
      <c r="V439" s="3">
        <v>1.25</v>
      </c>
      <c r="W439" s="3"/>
      <c r="X439" s="42"/>
      <c r="Y439" s="42"/>
      <c r="Z439" s="42"/>
      <c r="AA439" s="42">
        <v>35</v>
      </c>
      <c r="AB439" s="42">
        <v>35</v>
      </c>
      <c r="AC439" s="42"/>
      <c r="AD439" s="42"/>
      <c r="AE439" s="42"/>
      <c r="AF439" s="42"/>
      <c r="AG439" s="42"/>
      <c r="AH439" s="42"/>
      <c r="AI439" s="7"/>
    </row>
    <row r="440" spans="1:35" s="6" customFormat="1" ht="14.25">
      <c r="A440" s="10"/>
      <c r="B440" s="11" t="s">
        <v>2475</v>
      </c>
      <c r="C440" s="12" t="s">
        <v>2059</v>
      </c>
      <c r="D440" s="15" t="s">
        <v>167</v>
      </c>
      <c r="E440" s="15" t="s">
        <v>747</v>
      </c>
      <c r="F440" s="2" t="s">
        <v>748</v>
      </c>
      <c r="G440" s="2" t="s">
        <v>749</v>
      </c>
      <c r="H440" s="15" t="s">
        <v>3162</v>
      </c>
      <c r="I440" s="3">
        <v>28.67</v>
      </c>
      <c r="J440" s="3">
        <f t="shared" si="45"/>
        <v>25.149829059829059</v>
      </c>
      <c r="K440" s="3">
        <v>9.3699999999999992</v>
      </c>
      <c r="L440" s="3">
        <f t="shared" si="46"/>
        <v>8.0085470085470085</v>
      </c>
      <c r="M440" s="3">
        <v>1.23</v>
      </c>
      <c r="N440" s="3">
        <f t="shared" si="47"/>
        <v>1.0512820512820513</v>
      </c>
      <c r="O440" s="3">
        <v>4.4800000000000004</v>
      </c>
      <c r="P440" s="3"/>
      <c r="Q440" s="3">
        <f t="shared" si="48"/>
        <v>0</v>
      </c>
      <c r="R440" s="3">
        <v>0</v>
      </c>
      <c r="S440" s="3">
        <f t="shared" si="52"/>
        <v>13.59</v>
      </c>
      <c r="T440" s="3">
        <f t="shared" si="50"/>
        <v>11.61</v>
      </c>
      <c r="U440" s="3">
        <v>0</v>
      </c>
      <c r="V440" s="3"/>
      <c r="W440" s="3"/>
      <c r="X440" s="42"/>
      <c r="Y440" s="42"/>
      <c r="Z440" s="42"/>
      <c r="AA440" s="42">
        <v>15.27</v>
      </c>
      <c r="AB440" s="42">
        <v>15.27</v>
      </c>
      <c r="AC440" s="42"/>
      <c r="AD440" s="42"/>
      <c r="AE440" s="42"/>
      <c r="AF440" s="42"/>
      <c r="AG440" s="42"/>
      <c r="AH440" s="42"/>
      <c r="AI440" s="7"/>
    </row>
    <row r="441" spans="1:35" s="6" customFormat="1" ht="14.25">
      <c r="A441" s="10"/>
      <c r="B441" s="11" t="s">
        <v>2476</v>
      </c>
      <c r="C441" s="12" t="s">
        <v>2059</v>
      </c>
      <c r="D441" s="15" t="s">
        <v>2476</v>
      </c>
      <c r="E441" s="15" t="s">
        <v>750</v>
      </c>
      <c r="F441" s="2" t="s">
        <v>748</v>
      </c>
      <c r="G441" s="2" t="s">
        <v>751</v>
      </c>
      <c r="H441" s="15" t="s">
        <v>3162</v>
      </c>
      <c r="I441" s="3">
        <v>31.410000000000004</v>
      </c>
      <c r="J441" s="3">
        <f t="shared" si="45"/>
        <v>27.52957264957265</v>
      </c>
      <c r="K441" s="3">
        <v>9.98</v>
      </c>
      <c r="L441" s="3">
        <f t="shared" si="46"/>
        <v>8.5299145299145316</v>
      </c>
      <c r="M441" s="3">
        <v>1.31</v>
      </c>
      <c r="N441" s="3">
        <f t="shared" si="47"/>
        <v>1.1196581196581197</v>
      </c>
      <c r="O441" s="3">
        <v>4.7699999999999996</v>
      </c>
      <c r="P441" s="3"/>
      <c r="Q441" s="3">
        <f t="shared" si="48"/>
        <v>0</v>
      </c>
      <c r="R441" s="3">
        <v>0</v>
      </c>
      <c r="S441" s="3">
        <f t="shared" si="52"/>
        <v>15.35</v>
      </c>
      <c r="T441" s="3">
        <f t="shared" si="50"/>
        <v>13.11</v>
      </c>
      <c r="U441" s="3">
        <v>0</v>
      </c>
      <c r="V441" s="3"/>
      <c r="W441" s="3"/>
      <c r="X441" s="42"/>
      <c r="Y441" s="42"/>
      <c r="Z441" s="42"/>
      <c r="AA441" s="42">
        <v>17.25</v>
      </c>
      <c r="AB441" s="42">
        <v>17.25</v>
      </c>
      <c r="AC441" s="42"/>
      <c r="AD441" s="42"/>
      <c r="AE441" s="42"/>
      <c r="AF441" s="42"/>
      <c r="AG441" s="42"/>
      <c r="AH441" s="42"/>
      <c r="AI441" s="7"/>
    </row>
    <row r="442" spans="1:35" s="6" customFormat="1" ht="14.25">
      <c r="A442" s="10"/>
      <c r="B442" s="11" t="s">
        <v>2477</v>
      </c>
      <c r="C442" s="12" t="s">
        <v>2059</v>
      </c>
      <c r="D442" s="15" t="s">
        <v>2477</v>
      </c>
      <c r="E442" s="15" t="s">
        <v>752</v>
      </c>
      <c r="F442" s="2" t="s">
        <v>748</v>
      </c>
      <c r="G442" s="2" t="s">
        <v>753</v>
      </c>
      <c r="H442" s="15" t="s">
        <v>3162</v>
      </c>
      <c r="I442" s="3">
        <v>43.06</v>
      </c>
      <c r="J442" s="3">
        <f t="shared" si="45"/>
        <v>37.647435897435898</v>
      </c>
      <c r="K442" s="3">
        <v>12.3</v>
      </c>
      <c r="L442" s="3">
        <f t="shared" si="46"/>
        <v>10.512820512820515</v>
      </c>
      <c r="M442" s="3">
        <v>1.62</v>
      </c>
      <c r="N442" s="3">
        <f t="shared" si="47"/>
        <v>1.3846153846153848</v>
      </c>
      <c r="O442" s="3">
        <v>5.88</v>
      </c>
      <c r="P442" s="3"/>
      <c r="Q442" s="3">
        <f t="shared" si="48"/>
        <v>0</v>
      </c>
      <c r="R442" s="3">
        <v>0</v>
      </c>
      <c r="S442" s="3">
        <f t="shared" si="52"/>
        <v>23.26</v>
      </c>
      <c r="T442" s="3">
        <f t="shared" si="50"/>
        <v>19.87</v>
      </c>
      <c r="U442" s="3">
        <v>0</v>
      </c>
      <c r="V442" s="3"/>
      <c r="W442" s="3"/>
      <c r="X442" s="42"/>
      <c r="Y442" s="42"/>
      <c r="Z442" s="42"/>
      <c r="AA442" s="42">
        <v>26.14</v>
      </c>
      <c r="AB442" s="42">
        <v>26.14</v>
      </c>
      <c r="AC442" s="42"/>
      <c r="AD442" s="42"/>
      <c r="AE442" s="42"/>
      <c r="AF442" s="42"/>
      <c r="AG442" s="42"/>
      <c r="AH442" s="42"/>
      <c r="AI442" s="7"/>
    </row>
    <row r="443" spans="1:35" s="6" customFormat="1" ht="14.25">
      <c r="A443" s="10"/>
      <c r="B443" s="11" t="s">
        <v>2478</v>
      </c>
      <c r="C443" s="12" t="s">
        <v>2059</v>
      </c>
      <c r="D443" s="15" t="s">
        <v>2478</v>
      </c>
      <c r="E443" s="15" t="s">
        <v>754</v>
      </c>
      <c r="F443" s="2" t="s">
        <v>748</v>
      </c>
      <c r="G443" s="2" t="s">
        <v>755</v>
      </c>
      <c r="H443" s="15" t="s">
        <v>3162</v>
      </c>
      <c r="I443" s="3">
        <v>52.239999999999995</v>
      </c>
      <c r="J443" s="3">
        <f t="shared" si="45"/>
        <v>45.764871794871794</v>
      </c>
      <c r="K443" s="3">
        <v>16.329999999999998</v>
      </c>
      <c r="L443" s="3">
        <f t="shared" si="46"/>
        <v>13.957264957264957</v>
      </c>
      <c r="M443" s="3">
        <v>2.15</v>
      </c>
      <c r="N443" s="3">
        <f t="shared" si="47"/>
        <v>1.8376068376068377</v>
      </c>
      <c r="O443" s="3">
        <v>7.81</v>
      </c>
      <c r="P443" s="3"/>
      <c r="Q443" s="3">
        <f t="shared" si="48"/>
        <v>0</v>
      </c>
      <c r="R443" s="3">
        <v>0</v>
      </c>
      <c r="S443" s="3">
        <f t="shared" si="52"/>
        <v>25.95</v>
      </c>
      <c r="T443" s="3">
        <f t="shared" si="50"/>
        <v>22.16</v>
      </c>
      <c r="U443" s="3">
        <v>0</v>
      </c>
      <c r="V443" s="3"/>
      <c r="W443" s="3"/>
      <c r="X443" s="42"/>
      <c r="Y443" s="42"/>
      <c r="Z443" s="42"/>
      <c r="AA443" s="42">
        <v>29.16</v>
      </c>
      <c r="AB443" s="42">
        <v>29.16</v>
      </c>
      <c r="AC443" s="42"/>
      <c r="AD443" s="42"/>
      <c r="AE443" s="42"/>
      <c r="AF443" s="42"/>
      <c r="AG443" s="42"/>
      <c r="AH443" s="42"/>
      <c r="AI443" s="7"/>
    </row>
    <row r="444" spans="1:35" s="6" customFormat="1" ht="14.25">
      <c r="A444" s="10"/>
      <c r="B444" s="11" t="s">
        <v>2479</v>
      </c>
      <c r="C444" s="12" t="s">
        <v>2059</v>
      </c>
      <c r="D444" s="15" t="s">
        <v>2479</v>
      </c>
      <c r="E444" s="15" t="s">
        <v>756</v>
      </c>
      <c r="F444" s="2" t="s">
        <v>748</v>
      </c>
      <c r="G444" s="2" t="s">
        <v>757</v>
      </c>
      <c r="H444" s="15" t="s">
        <v>3162</v>
      </c>
      <c r="I444" s="3">
        <v>71.19</v>
      </c>
      <c r="J444" s="3">
        <f t="shared" si="45"/>
        <v>62.39162393162394</v>
      </c>
      <c r="K444" s="3">
        <v>22.68</v>
      </c>
      <c r="L444" s="3">
        <f t="shared" si="46"/>
        <v>19.384615384615387</v>
      </c>
      <c r="M444" s="3">
        <v>2.98</v>
      </c>
      <c r="N444" s="3">
        <f t="shared" si="47"/>
        <v>2.5470085470085473</v>
      </c>
      <c r="O444" s="3">
        <v>10.84</v>
      </c>
      <c r="P444" s="3"/>
      <c r="Q444" s="3">
        <f t="shared" si="48"/>
        <v>0</v>
      </c>
      <c r="R444" s="3">
        <v>0</v>
      </c>
      <c r="S444" s="3">
        <f t="shared" si="52"/>
        <v>34.69</v>
      </c>
      <c r="T444" s="3">
        <f t="shared" si="50"/>
        <v>29.62</v>
      </c>
      <c r="U444" s="3">
        <v>0</v>
      </c>
      <c r="V444" s="3"/>
      <c r="W444" s="3"/>
      <c r="X444" s="42"/>
      <c r="Y444" s="42"/>
      <c r="Z444" s="42"/>
      <c r="AA444" s="42">
        <v>38.979999999999997</v>
      </c>
      <c r="AB444" s="42">
        <v>38.979999999999997</v>
      </c>
      <c r="AC444" s="42"/>
      <c r="AD444" s="42"/>
      <c r="AE444" s="42"/>
      <c r="AF444" s="42"/>
      <c r="AG444" s="42"/>
      <c r="AH444" s="42"/>
      <c r="AI444" s="7"/>
    </row>
    <row r="445" spans="1:35" s="6" customFormat="1" ht="14.25">
      <c r="A445" s="10"/>
      <c r="B445" s="11" t="s">
        <v>2480</v>
      </c>
      <c r="C445" s="12" t="s">
        <v>2059</v>
      </c>
      <c r="D445" s="15" t="s">
        <v>2480</v>
      </c>
      <c r="E445" s="15" t="s">
        <v>758</v>
      </c>
      <c r="F445" s="2" t="s">
        <v>748</v>
      </c>
      <c r="G445" s="2" t="s">
        <v>759</v>
      </c>
      <c r="H445" s="15" t="s">
        <v>3162</v>
      </c>
      <c r="I445" s="3">
        <v>111.86</v>
      </c>
      <c r="J445" s="3">
        <f t="shared" si="45"/>
        <v>97.543760683760695</v>
      </c>
      <c r="K445" s="3">
        <v>28.63</v>
      </c>
      <c r="L445" s="3">
        <f t="shared" si="46"/>
        <v>24.470085470085472</v>
      </c>
      <c r="M445" s="3">
        <v>3.76</v>
      </c>
      <c r="N445" s="3">
        <f t="shared" si="47"/>
        <v>3.2136752136752138</v>
      </c>
      <c r="O445" s="3">
        <v>13.69</v>
      </c>
      <c r="P445" s="3"/>
      <c r="Q445" s="3">
        <f t="shared" si="48"/>
        <v>0</v>
      </c>
      <c r="R445" s="3">
        <v>0</v>
      </c>
      <c r="S445" s="3">
        <f t="shared" si="52"/>
        <v>65.78</v>
      </c>
      <c r="T445" s="3">
        <f t="shared" si="50"/>
        <v>56.17</v>
      </c>
      <c r="U445" s="3">
        <v>0</v>
      </c>
      <c r="V445" s="3"/>
      <c r="W445" s="3"/>
      <c r="X445" s="42"/>
      <c r="Y445" s="42"/>
      <c r="Z445" s="42"/>
      <c r="AA445" s="42">
        <v>73.91</v>
      </c>
      <c r="AB445" s="42">
        <v>73.91</v>
      </c>
      <c r="AC445" s="42"/>
      <c r="AD445" s="42"/>
      <c r="AE445" s="42"/>
      <c r="AF445" s="42"/>
      <c r="AG445" s="42"/>
      <c r="AH445" s="42"/>
      <c r="AI445" s="7"/>
    </row>
    <row r="446" spans="1:35" s="6" customFormat="1" ht="14.25">
      <c r="A446" s="10"/>
      <c r="B446" s="11" t="s">
        <v>2481</v>
      </c>
      <c r="C446" s="12" t="s">
        <v>2059</v>
      </c>
      <c r="D446" s="15" t="s">
        <v>2481</v>
      </c>
      <c r="E446" s="15" t="s">
        <v>760</v>
      </c>
      <c r="F446" s="2" t="s">
        <v>748</v>
      </c>
      <c r="G446" s="2" t="s">
        <v>761</v>
      </c>
      <c r="H446" s="15" t="s">
        <v>3162</v>
      </c>
      <c r="I446" s="3">
        <v>232.35000000000002</v>
      </c>
      <c r="J446" s="3">
        <f t="shared" si="45"/>
        <v>204.28623931623935</v>
      </c>
      <c r="K446" s="3">
        <v>83.06</v>
      </c>
      <c r="L446" s="3">
        <f t="shared" si="46"/>
        <v>70.991452991453002</v>
      </c>
      <c r="M446" s="3">
        <v>10.91</v>
      </c>
      <c r="N446" s="3">
        <f t="shared" si="47"/>
        <v>9.3247863247863254</v>
      </c>
      <c r="O446" s="3">
        <v>39.71</v>
      </c>
      <c r="P446" s="3"/>
      <c r="Q446" s="3">
        <f t="shared" si="48"/>
        <v>0</v>
      </c>
      <c r="R446" s="3">
        <v>0</v>
      </c>
      <c r="S446" s="3">
        <f t="shared" si="52"/>
        <v>98.67</v>
      </c>
      <c r="T446" s="3">
        <f t="shared" si="50"/>
        <v>84.26</v>
      </c>
      <c r="U446" s="3">
        <v>0</v>
      </c>
      <c r="V446" s="3"/>
      <c r="W446" s="3"/>
      <c r="X446" s="42"/>
      <c r="Y446" s="42"/>
      <c r="Z446" s="42"/>
      <c r="AA446" s="42">
        <v>110.87</v>
      </c>
      <c r="AB446" s="42">
        <v>110.87</v>
      </c>
      <c r="AC446" s="42"/>
      <c r="AD446" s="42"/>
      <c r="AE446" s="42"/>
      <c r="AF446" s="42"/>
      <c r="AG446" s="42"/>
      <c r="AH446" s="42"/>
      <c r="AI446" s="7"/>
    </row>
    <row r="447" spans="1:35" s="6" customFormat="1" ht="14.25">
      <c r="A447" s="10"/>
      <c r="B447" s="11" t="s">
        <v>2482</v>
      </c>
      <c r="C447" s="12" t="s">
        <v>2059</v>
      </c>
      <c r="D447" s="15" t="s">
        <v>168</v>
      </c>
      <c r="E447" s="15" t="s">
        <v>762</v>
      </c>
      <c r="F447" s="2" t="s">
        <v>763</v>
      </c>
      <c r="G447" s="2" t="s">
        <v>764</v>
      </c>
      <c r="H447" s="15" t="s">
        <v>3162</v>
      </c>
      <c r="I447" s="3">
        <v>33.629999999999995</v>
      </c>
      <c r="J447" s="3">
        <f t="shared" si="45"/>
        <v>29.818792995622264</v>
      </c>
      <c r="K447" s="3">
        <v>12.1</v>
      </c>
      <c r="L447" s="3">
        <f t="shared" si="46"/>
        <v>10.341880341880342</v>
      </c>
      <c r="M447" s="3">
        <v>2.15</v>
      </c>
      <c r="N447" s="3">
        <f t="shared" si="47"/>
        <v>1.8376068376068377</v>
      </c>
      <c r="O447" s="3">
        <v>5.71</v>
      </c>
      <c r="P447" s="3">
        <v>3.08</v>
      </c>
      <c r="Q447" s="3">
        <f t="shared" si="48"/>
        <v>2.8893058161350842</v>
      </c>
      <c r="R447" s="3">
        <v>0</v>
      </c>
      <c r="S447" s="3">
        <f t="shared" si="52"/>
        <v>10.59</v>
      </c>
      <c r="T447" s="3">
        <f t="shared" si="50"/>
        <v>9.0399999999999991</v>
      </c>
      <c r="U447" s="3">
        <v>0</v>
      </c>
      <c r="V447" s="3"/>
      <c r="W447" s="3"/>
      <c r="X447" s="42"/>
      <c r="Y447" s="42"/>
      <c r="Z447" s="42"/>
      <c r="AA447" s="42">
        <v>11.9</v>
      </c>
      <c r="AB447" s="42">
        <v>11.9</v>
      </c>
      <c r="AC447" s="42"/>
      <c r="AD447" s="42"/>
      <c r="AE447" s="42"/>
      <c r="AF447" s="42"/>
      <c r="AG447" s="42"/>
      <c r="AH447" s="42"/>
      <c r="AI447" s="7"/>
    </row>
    <row r="448" spans="1:35" s="6" customFormat="1" ht="14.25">
      <c r="A448" s="10"/>
      <c r="B448" s="11" t="s">
        <v>2483</v>
      </c>
      <c r="C448" s="12" t="s">
        <v>2059</v>
      </c>
      <c r="D448" s="15" t="s">
        <v>169</v>
      </c>
      <c r="E448" s="15" t="s">
        <v>765</v>
      </c>
      <c r="F448" s="2" t="s">
        <v>766</v>
      </c>
      <c r="G448" s="2" t="s">
        <v>764</v>
      </c>
      <c r="H448" s="15" t="s">
        <v>3162</v>
      </c>
      <c r="I448" s="3">
        <v>43.93</v>
      </c>
      <c r="J448" s="3">
        <f t="shared" si="45"/>
        <v>38.499904106733375</v>
      </c>
      <c r="K448" s="3">
        <v>6.25</v>
      </c>
      <c r="L448" s="3">
        <f t="shared" si="46"/>
        <v>5.3418803418803424</v>
      </c>
      <c r="M448" s="3">
        <v>1.1100000000000001</v>
      </c>
      <c r="N448" s="3">
        <f t="shared" si="47"/>
        <v>0.9487179487179489</v>
      </c>
      <c r="O448" s="3">
        <v>4.92</v>
      </c>
      <c r="P448" s="3">
        <v>3.08</v>
      </c>
      <c r="Q448" s="3">
        <f t="shared" si="48"/>
        <v>2.8893058161350842</v>
      </c>
      <c r="R448" s="3">
        <v>0</v>
      </c>
      <c r="S448" s="3">
        <f t="shared" si="52"/>
        <v>28.57</v>
      </c>
      <c r="T448" s="3">
        <f t="shared" si="50"/>
        <v>24.4</v>
      </c>
      <c r="U448" s="3">
        <v>0</v>
      </c>
      <c r="V448" s="3"/>
      <c r="W448" s="3"/>
      <c r="X448" s="42"/>
      <c r="Y448" s="42"/>
      <c r="Z448" s="42"/>
      <c r="AA448" s="42">
        <v>32.1</v>
      </c>
      <c r="AB448" s="42">
        <v>32.1</v>
      </c>
      <c r="AC448" s="42"/>
      <c r="AD448" s="42"/>
      <c r="AE448" s="42"/>
      <c r="AF448" s="42"/>
      <c r="AG448" s="42"/>
      <c r="AH448" s="42"/>
      <c r="AI448" s="7"/>
    </row>
    <row r="449" spans="1:35" s="6" customFormat="1" ht="14.25">
      <c r="A449" s="10"/>
      <c r="B449" s="11" t="s">
        <v>2484</v>
      </c>
      <c r="C449" s="12" t="s">
        <v>2059</v>
      </c>
      <c r="D449" s="15" t="s">
        <v>170</v>
      </c>
      <c r="E449" s="15" t="s">
        <v>767</v>
      </c>
      <c r="F449" s="2" t="s">
        <v>768</v>
      </c>
      <c r="G449" s="2" t="s">
        <v>764</v>
      </c>
      <c r="H449" s="15" t="s">
        <v>3162</v>
      </c>
      <c r="I449" s="3">
        <v>23.93</v>
      </c>
      <c r="J449" s="3">
        <f t="shared" si="45"/>
        <v>21.301955388784659</v>
      </c>
      <c r="K449" s="3">
        <v>4.54</v>
      </c>
      <c r="L449" s="3">
        <f t="shared" si="46"/>
        <v>3.8803418803418808</v>
      </c>
      <c r="M449" s="3">
        <v>0.81</v>
      </c>
      <c r="N449" s="3">
        <f t="shared" si="47"/>
        <v>0.6923076923076924</v>
      </c>
      <c r="O449" s="3">
        <v>4.1100000000000003</v>
      </c>
      <c r="P449" s="3">
        <v>3.08</v>
      </c>
      <c r="Q449" s="3">
        <f t="shared" si="48"/>
        <v>2.8893058161350842</v>
      </c>
      <c r="R449" s="3">
        <v>0</v>
      </c>
      <c r="S449" s="3">
        <f t="shared" si="52"/>
        <v>11.39</v>
      </c>
      <c r="T449" s="3">
        <f t="shared" si="50"/>
        <v>9.73</v>
      </c>
      <c r="U449" s="3">
        <v>0</v>
      </c>
      <c r="V449" s="3"/>
      <c r="W449" s="3"/>
      <c r="X449" s="42"/>
      <c r="Y449" s="42"/>
      <c r="Z449" s="42"/>
      <c r="AA449" s="42">
        <v>12.8</v>
      </c>
      <c r="AB449" s="42">
        <v>12.8</v>
      </c>
      <c r="AC449" s="42"/>
      <c r="AD449" s="42"/>
      <c r="AE449" s="42"/>
      <c r="AF449" s="42"/>
      <c r="AG449" s="42"/>
      <c r="AH449" s="42"/>
      <c r="AI449" s="7"/>
    </row>
    <row r="450" spans="1:35" s="6" customFormat="1" ht="14.25">
      <c r="A450" s="10"/>
      <c r="B450" s="11" t="s">
        <v>2485</v>
      </c>
      <c r="C450" s="12" t="s">
        <v>2059</v>
      </c>
      <c r="D450" s="15" t="s">
        <v>171</v>
      </c>
      <c r="E450" s="15" t="s">
        <v>769</v>
      </c>
      <c r="F450" s="2" t="s">
        <v>770</v>
      </c>
      <c r="G450" s="2" t="s">
        <v>771</v>
      </c>
      <c r="H450" s="15" t="s">
        <v>3162</v>
      </c>
      <c r="I450" s="3">
        <v>50.25</v>
      </c>
      <c r="J450" s="3">
        <f t="shared" si="45"/>
        <v>43.609743589743587</v>
      </c>
      <c r="K450" s="3">
        <v>6.55</v>
      </c>
      <c r="L450" s="3">
        <f t="shared" si="46"/>
        <v>5.5982905982905988</v>
      </c>
      <c r="M450" s="3">
        <v>1.1599999999999999</v>
      </c>
      <c r="N450" s="3">
        <f t="shared" si="47"/>
        <v>0.99145299145299148</v>
      </c>
      <c r="O450" s="3">
        <v>4.74</v>
      </c>
      <c r="P450" s="3"/>
      <c r="Q450" s="3">
        <f t="shared" si="48"/>
        <v>0</v>
      </c>
      <c r="R450" s="3">
        <v>0</v>
      </c>
      <c r="S450" s="3">
        <f t="shared" si="52"/>
        <v>37.799999999999997</v>
      </c>
      <c r="T450" s="3">
        <f t="shared" si="50"/>
        <v>32.28</v>
      </c>
      <c r="U450" s="3">
        <v>0</v>
      </c>
      <c r="V450" s="3"/>
      <c r="W450" s="3"/>
      <c r="X450" s="42"/>
      <c r="Y450" s="42"/>
      <c r="Z450" s="42"/>
      <c r="AA450" s="42">
        <v>42.47</v>
      </c>
      <c r="AB450" s="42">
        <v>42.47</v>
      </c>
      <c r="AC450" s="42"/>
      <c r="AD450" s="42"/>
      <c r="AE450" s="42"/>
      <c r="AF450" s="42"/>
      <c r="AG450" s="42"/>
      <c r="AH450" s="42"/>
      <c r="AI450" s="7"/>
    </row>
    <row r="451" spans="1:35" s="6" customFormat="1" ht="28.5">
      <c r="A451" s="10"/>
      <c r="B451" s="11" t="s">
        <v>2486</v>
      </c>
      <c r="C451" s="12" t="s">
        <v>2059</v>
      </c>
      <c r="D451" s="15" t="s">
        <v>172</v>
      </c>
      <c r="E451" s="15" t="s">
        <v>772</v>
      </c>
      <c r="F451" s="2" t="s">
        <v>773</v>
      </c>
      <c r="G451" s="2" t="s">
        <v>774</v>
      </c>
      <c r="H451" s="15" t="s">
        <v>3162</v>
      </c>
      <c r="I451" s="3">
        <v>147.06</v>
      </c>
      <c r="J451" s="3">
        <f t="shared" si="45"/>
        <v>141.64410256410255</v>
      </c>
      <c r="K451" s="3">
        <v>18.22</v>
      </c>
      <c r="L451" s="3">
        <f t="shared" si="46"/>
        <v>15.572649572649572</v>
      </c>
      <c r="M451" s="3">
        <v>7.01</v>
      </c>
      <c r="N451" s="3">
        <f t="shared" si="47"/>
        <v>5.9914529914529915</v>
      </c>
      <c r="O451" s="3">
        <v>7.36</v>
      </c>
      <c r="P451" s="3"/>
      <c r="Q451" s="3">
        <f t="shared" si="48"/>
        <v>0</v>
      </c>
      <c r="R451" s="3">
        <f t="shared" si="49"/>
        <v>102.5</v>
      </c>
      <c r="S451" s="3">
        <f t="shared" si="52"/>
        <v>11.97</v>
      </c>
      <c r="T451" s="3">
        <f t="shared" si="50"/>
        <v>10.220000000000001</v>
      </c>
      <c r="U451" s="3">
        <v>0</v>
      </c>
      <c r="V451" s="3">
        <v>1.25</v>
      </c>
      <c r="W451" s="3"/>
      <c r="X451" s="42"/>
      <c r="Y451" s="42"/>
      <c r="Z451" s="42"/>
      <c r="AA451" s="42">
        <v>13.45</v>
      </c>
      <c r="AB451" s="42">
        <v>13.45</v>
      </c>
      <c r="AC451" s="42"/>
      <c r="AD451" s="42"/>
      <c r="AE451" s="42"/>
      <c r="AF451" s="42"/>
      <c r="AG451" s="42"/>
      <c r="AH451" s="42"/>
      <c r="AI451" s="7"/>
    </row>
    <row r="452" spans="1:35" s="6" customFormat="1" ht="28.5">
      <c r="A452" s="10"/>
      <c r="B452" s="11" t="s">
        <v>2487</v>
      </c>
      <c r="C452" s="12" t="s">
        <v>2059</v>
      </c>
      <c r="D452" s="15" t="s">
        <v>2487</v>
      </c>
      <c r="E452" s="15" t="s">
        <v>775</v>
      </c>
      <c r="F452" s="2" t="s">
        <v>773</v>
      </c>
      <c r="G452" s="2" t="s">
        <v>776</v>
      </c>
      <c r="H452" s="15" t="s">
        <v>3162</v>
      </c>
      <c r="I452" s="3">
        <v>157.54000000000002</v>
      </c>
      <c r="J452" s="3">
        <f t="shared" si="45"/>
        <v>150.66854700854702</v>
      </c>
      <c r="K452" s="3">
        <v>19.440000000000001</v>
      </c>
      <c r="L452" s="3">
        <f t="shared" si="46"/>
        <v>16.615384615384617</v>
      </c>
      <c r="M452" s="3">
        <v>7.48</v>
      </c>
      <c r="N452" s="3">
        <f t="shared" si="47"/>
        <v>6.3931623931623935</v>
      </c>
      <c r="O452" s="3">
        <v>7.85</v>
      </c>
      <c r="P452" s="3"/>
      <c r="Q452" s="3">
        <f t="shared" si="48"/>
        <v>0</v>
      </c>
      <c r="R452" s="3">
        <f t="shared" si="49"/>
        <v>102.5</v>
      </c>
      <c r="S452" s="3">
        <f t="shared" si="52"/>
        <v>20.27</v>
      </c>
      <c r="T452" s="3">
        <f t="shared" si="50"/>
        <v>17.309999999999999</v>
      </c>
      <c r="U452" s="3">
        <v>0</v>
      </c>
      <c r="V452" s="3">
        <v>1.25</v>
      </c>
      <c r="W452" s="3"/>
      <c r="X452" s="42"/>
      <c r="Y452" s="42"/>
      <c r="Z452" s="42"/>
      <c r="AA452" s="42">
        <v>22.77</v>
      </c>
      <c r="AB452" s="42">
        <v>22.77</v>
      </c>
      <c r="AC452" s="42"/>
      <c r="AD452" s="42"/>
      <c r="AE452" s="42"/>
      <c r="AF452" s="42"/>
      <c r="AG452" s="42"/>
      <c r="AH452" s="42"/>
      <c r="AI452" s="7"/>
    </row>
    <row r="453" spans="1:35" s="6" customFormat="1" ht="28.5">
      <c r="A453" s="10"/>
      <c r="B453" s="11" t="s">
        <v>2488</v>
      </c>
      <c r="C453" s="12" t="s">
        <v>2059</v>
      </c>
      <c r="D453" s="15" t="s">
        <v>2488</v>
      </c>
      <c r="E453" s="15" t="s">
        <v>777</v>
      </c>
      <c r="F453" s="2" t="s">
        <v>773</v>
      </c>
      <c r="G453" s="2" t="s">
        <v>778</v>
      </c>
      <c r="H453" s="15" t="s">
        <v>3162</v>
      </c>
      <c r="I453" s="3">
        <v>177.94</v>
      </c>
      <c r="J453" s="3">
        <f t="shared" ref="J453:J516" si="53">L453+N453+O453+Q453+R453+T453+U453</f>
        <v>168.67427350427351</v>
      </c>
      <c r="K453" s="3">
        <v>29.16</v>
      </c>
      <c r="L453" s="3">
        <f t="shared" ref="L453:L516" si="54">K453/1.17</f>
        <v>24.923076923076923</v>
      </c>
      <c r="M453" s="3">
        <v>11.21</v>
      </c>
      <c r="N453" s="3">
        <f t="shared" ref="N453:N516" si="55">M453/1.17</f>
        <v>9.5811965811965827</v>
      </c>
      <c r="O453" s="3">
        <v>11.77</v>
      </c>
      <c r="P453" s="3"/>
      <c r="Q453" s="3">
        <f t="shared" ref="Q453:Q516" si="56">P453/1.066</f>
        <v>0</v>
      </c>
      <c r="R453" s="3">
        <f t="shared" ref="R453:R516" si="57">IF(ROUND($V$3*V453,2)=0,"",ROUND($V$3*V453,2))</f>
        <v>102.5</v>
      </c>
      <c r="S453" s="3">
        <f t="shared" si="52"/>
        <v>23.3</v>
      </c>
      <c r="T453" s="3">
        <f t="shared" ref="T453:T516" si="58">IF(ROUND((U453*$U$3+X453*$X$3+Z453*$Z$3+AB453*$AB$3+AD453*$AD$3+AF453*$AF$3+AH453*$AH$3),2)=0,"",ROUND((U453*$U$3+X453*$X$3+Z453*$Z$3+AB453*$AB$3+AD453*$AD$3+AF453*$AF$3+AH453*$AH$3),2))</f>
        <v>19.899999999999999</v>
      </c>
      <c r="U453" s="3">
        <v>0</v>
      </c>
      <c r="V453" s="3">
        <v>1.25</v>
      </c>
      <c r="W453" s="3"/>
      <c r="X453" s="42"/>
      <c r="Y453" s="42"/>
      <c r="Z453" s="42"/>
      <c r="AA453" s="42">
        <v>26.18</v>
      </c>
      <c r="AB453" s="42">
        <v>26.18</v>
      </c>
      <c r="AC453" s="42"/>
      <c r="AD453" s="42"/>
      <c r="AE453" s="42"/>
      <c r="AF453" s="42"/>
      <c r="AG453" s="42"/>
      <c r="AH453" s="42"/>
      <c r="AI453" s="7"/>
    </row>
    <row r="454" spans="1:35" s="6" customFormat="1" ht="28.5">
      <c r="A454" s="10"/>
      <c r="B454" s="11" t="s">
        <v>2489</v>
      </c>
      <c r="C454" s="12" t="s">
        <v>2059</v>
      </c>
      <c r="D454" s="15" t="s">
        <v>2489</v>
      </c>
      <c r="E454" s="15" t="s">
        <v>779</v>
      </c>
      <c r="F454" s="2" t="s">
        <v>773</v>
      </c>
      <c r="G454" s="2" t="s">
        <v>780</v>
      </c>
      <c r="H454" s="15" t="s">
        <v>3162</v>
      </c>
      <c r="I454" s="3">
        <v>184.4</v>
      </c>
      <c r="J454" s="3">
        <f t="shared" si="53"/>
        <v>174.28735042735045</v>
      </c>
      <c r="K454" s="3">
        <v>30.78</v>
      </c>
      <c r="L454" s="3">
        <f t="shared" si="54"/>
        <v>26.30769230769231</v>
      </c>
      <c r="M454" s="3">
        <v>11.84</v>
      </c>
      <c r="N454" s="3">
        <f t="shared" si="55"/>
        <v>10.119658119658121</v>
      </c>
      <c r="O454" s="3">
        <v>12.43</v>
      </c>
      <c r="P454" s="3"/>
      <c r="Q454" s="3">
        <f t="shared" si="56"/>
        <v>0</v>
      </c>
      <c r="R454" s="3">
        <f t="shared" si="57"/>
        <v>102.5</v>
      </c>
      <c r="S454" s="3">
        <f t="shared" si="52"/>
        <v>26.85</v>
      </c>
      <c r="T454" s="3">
        <f t="shared" si="58"/>
        <v>22.93</v>
      </c>
      <c r="U454" s="3">
        <v>0</v>
      </c>
      <c r="V454" s="3">
        <v>1.25</v>
      </c>
      <c r="W454" s="3"/>
      <c r="X454" s="42"/>
      <c r="Y454" s="42"/>
      <c r="Z454" s="42"/>
      <c r="AA454" s="42">
        <v>30.17</v>
      </c>
      <c r="AB454" s="42">
        <v>30.17</v>
      </c>
      <c r="AC454" s="42"/>
      <c r="AD454" s="42"/>
      <c r="AE454" s="42"/>
      <c r="AF454" s="42"/>
      <c r="AG454" s="42"/>
      <c r="AH454" s="42"/>
      <c r="AI454" s="7"/>
    </row>
    <row r="455" spans="1:35" s="6" customFormat="1" ht="28.5">
      <c r="A455" s="10"/>
      <c r="B455" s="11" t="s">
        <v>2490</v>
      </c>
      <c r="C455" s="12" t="s">
        <v>2059</v>
      </c>
      <c r="D455" s="15" t="s">
        <v>2490</v>
      </c>
      <c r="E455" s="15" t="s">
        <v>781</v>
      </c>
      <c r="F455" s="2" t="s">
        <v>773</v>
      </c>
      <c r="G455" s="2" t="s">
        <v>782</v>
      </c>
      <c r="H455" s="15" t="s">
        <v>3162</v>
      </c>
      <c r="I455" s="3">
        <v>218.64999999999998</v>
      </c>
      <c r="J455" s="3">
        <f t="shared" si="53"/>
        <v>203.79538461538462</v>
      </c>
      <c r="K455" s="3">
        <v>35.17</v>
      </c>
      <c r="L455" s="3">
        <f t="shared" si="54"/>
        <v>30.059829059829063</v>
      </c>
      <c r="M455" s="3">
        <v>13.52</v>
      </c>
      <c r="N455" s="3">
        <f t="shared" si="55"/>
        <v>11.555555555555555</v>
      </c>
      <c r="O455" s="3">
        <v>14.2</v>
      </c>
      <c r="P455" s="3"/>
      <c r="Q455" s="3">
        <f t="shared" si="56"/>
        <v>0</v>
      </c>
      <c r="R455" s="3">
        <f t="shared" si="57"/>
        <v>102.5</v>
      </c>
      <c r="S455" s="3">
        <f t="shared" si="52"/>
        <v>53.26</v>
      </c>
      <c r="T455" s="3">
        <f t="shared" si="58"/>
        <v>45.48</v>
      </c>
      <c r="U455" s="3">
        <v>0</v>
      </c>
      <c r="V455" s="3">
        <v>1.25</v>
      </c>
      <c r="W455" s="3"/>
      <c r="X455" s="42"/>
      <c r="Y455" s="42"/>
      <c r="Z455" s="42"/>
      <c r="AA455" s="42">
        <v>59.84</v>
      </c>
      <c r="AB455" s="42">
        <v>59.84</v>
      </c>
      <c r="AC455" s="42"/>
      <c r="AD455" s="42"/>
      <c r="AE455" s="42"/>
      <c r="AF455" s="42"/>
      <c r="AG455" s="42"/>
      <c r="AH455" s="42"/>
      <c r="AI455" s="7"/>
    </row>
    <row r="456" spans="1:35" s="6" customFormat="1" ht="28.5">
      <c r="A456" s="10"/>
      <c r="B456" s="11" t="s">
        <v>2491</v>
      </c>
      <c r="C456" s="12" t="s">
        <v>2058</v>
      </c>
      <c r="D456" s="15" t="s">
        <v>173</v>
      </c>
      <c r="E456" s="15" t="s">
        <v>783</v>
      </c>
      <c r="F456" s="2" t="s">
        <v>773</v>
      </c>
      <c r="G456" s="2" t="s">
        <v>784</v>
      </c>
      <c r="H456" s="15" t="s">
        <v>3162</v>
      </c>
      <c r="I456" s="3">
        <v>254.3</v>
      </c>
      <c r="J456" s="3">
        <f t="shared" si="53"/>
        <v>235.32521367521369</v>
      </c>
      <c r="K456" s="3">
        <v>57.17</v>
      </c>
      <c r="L456" s="3">
        <f t="shared" si="54"/>
        <v>48.863247863247871</v>
      </c>
      <c r="M456" s="3">
        <v>17.78</v>
      </c>
      <c r="N456" s="3">
        <f t="shared" si="55"/>
        <v>15.196581196581198</v>
      </c>
      <c r="O456" s="3">
        <v>18.670000000000002</v>
      </c>
      <c r="P456" s="3">
        <v>4.92</v>
      </c>
      <c r="Q456" s="3">
        <f t="shared" si="56"/>
        <v>4.615384615384615</v>
      </c>
      <c r="R456" s="3">
        <f t="shared" si="57"/>
        <v>102.5</v>
      </c>
      <c r="S456" s="3">
        <f t="shared" si="52"/>
        <v>53.26</v>
      </c>
      <c r="T456" s="3">
        <f t="shared" si="58"/>
        <v>45.48</v>
      </c>
      <c r="U456" s="3">
        <v>0</v>
      </c>
      <c r="V456" s="3">
        <v>1.25</v>
      </c>
      <c r="W456" s="3"/>
      <c r="X456" s="42"/>
      <c r="Y456" s="42"/>
      <c r="Z456" s="42"/>
      <c r="AA456" s="42">
        <v>59.84</v>
      </c>
      <c r="AB456" s="42">
        <v>59.84</v>
      </c>
      <c r="AC456" s="42"/>
      <c r="AD456" s="42"/>
      <c r="AE456" s="42"/>
      <c r="AF456" s="42"/>
      <c r="AG456" s="42"/>
      <c r="AH456" s="42"/>
      <c r="AI456" s="7"/>
    </row>
    <row r="457" spans="1:35" s="6" customFormat="1" ht="14.25">
      <c r="A457" s="10"/>
      <c r="B457" s="11" t="s">
        <v>2492</v>
      </c>
      <c r="C457" s="12" t="s">
        <v>2059</v>
      </c>
      <c r="D457" s="15" t="s">
        <v>174</v>
      </c>
      <c r="E457" s="15" t="s">
        <v>785</v>
      </c>
      <c r="F457" s="2" t="s">
        <v>786</v>
      </c>
      <c r="G457" s="2"/>
      <c r="H457" s="15" t="s">
        <v>3162</v>
      </c>
      <c r="I457" s="3">
        <v>145.25</v>
      </c>
      <c r="J457" s="3">
        <f t="shared" si="53"/>
        <v>139.79923076923077</v>
      </c>
      <c r="K457" s="3">
        <v>8.7100000000000009</v>
      </c>
      <c r="L457" s="3">
        <f t="shared" si="54"/>
        <v>7.4444444444444455</v>
      </c>
      <c r="M457" s="3">
        <v>5.0599999999999996</v>
      </c>
      <c r="N457" s="3">
        <f t="shared" si="55"/>
        <v>4.3247863247863245</v>
      </c>
      <c r="O457" s="3">
        <v>5.31</v>
      </c>
      <c r="P457" s="3"/>
      <c r="Q457" s="3">
        <f t="shared" si="56"/>
        <v>0</v>
      </c>
      <c r="R457" s="3">
        <f t="shared" si="57"/>
        <v>102.5</v>
      </c>
      <c r="S457" s="3">
        <f t="shared" si="52"/>
        <v>23.67</v>
      </c>
      <c r="T457" s="3">
        <f t="shared" si="58"/>
        <v>20.22</v>
      </c>
      <c r="U457" s="3">
        <v>0</v>
      </c>
      <c r="V457" s="3">
        <v>1.25</v>
      </c>
      <c r="W457" s="3"/>
      <c r="X457" s="42"/>
      <c r="Y457" s="42"/>
      <c r="Z457" s="42"/>
      <c r="AA457" s="42">
        <v>26.6</v>
      </c>
      <c r="AB457" s="42">
        <v>26.6</v>
      </c>
      <c r="AC457" s="42"/>
      <c r="AD457" s="42"/>
      <c r="AE457" s="42"/>
      <c r="AF457" s="42"/>
      <c r="AG457" s="42"/>
      <c r="AH457" s="42"/>
      <c r="AI457" s="7"/>
    </row>
    <row r="458" spans="1:35" s="6" customFormat="1" ht="28.5">
      <c r="A458" s="10"/>
      <c r="B458" s="11" t="s">
        <v>2493</v>
      </c>
      <c r="C458" s="12" t="s">
        <v>2059</v>
      </c>
      <c r="D458" s="15" t="s">
        <v>175</v>
      </c>
      <c r="E458" s="15" t="s">
        <v>787</v>
      </c>
      <c r="F458" s="2" t="s">
        <v>788</v>
      </c>
      <c r="G458" s="2" t="s">
        <v>789</v>
      </c>
      <c r="H458" s="15" t="s">
        <v>3162</v>
      </c>
      <c r="I458" s="3">
        <v>329.67</v>
      </c>
      <c r="J458" s="3">
        <f t="shared" si="53"/>
        <v>297.70957264957264</v>
      </c>
      <c r="K458" s="3">
        <v>182.06</v>
      </c>
      <c r="L458" s="3">
        <f t="shared" si="54"/>
        <v>155.60683760683762</v>
      </c>
      <c r="M458" s="3">
        <v>12.92</v>
      </c>
      <c r="N458" s="3">
        <f t="shared" si="55"/>
        <v>11.042735042735043</v>
      </c>
      <c r="O458" s="3">
        <v>7.36</v>
      </c>
      <c r="P458" s="3"/>
      <c r="Q458" s="3">
        <f t="shared" si="56"/>
        <v>0</v>
      </c>
      <c r="R458" s="3">
        <f t="shared" si="57"/>
        <v>102.5</v>
      </c>
      <c r="S458" s="3">
        <f t="shared" si="52"/>
        <v>24.83</v>
      </c>
      <c r="T458" s="3">
        <f t="shared" si="58"/>
        <v>21.2</v>
      </c>
      <c r="U458" s="3">
        <v>0</v>
      </c>
      <c r="V458" s="3">
        <v>1.25</v>
      </c>
      <c r="W458" s="3"/>
      <c r="X458" s="42"/>
      <c r="Y458" s="42"/>
      <c r="Z458" s="42"/>
      <c r="AA458" s="42">
        <v>27.9</v>
      </c>
      <c r="AB458" s="42">
        <v>27.9</v>
      </c>
      <c r="AC458" s="42"/>
      <c r="AD458" s="42"/>
      <c r="AE458" s="42"/>
      <c r="AF458" s="42"/>
      <c r="AG458" s="42"/>
      <c r="AH458" s="42"/>
      <c r="AI458" s="7"/>
    </row>
    <row r="459" spans="1:35" s="6" customFormat="1" ht="28.5">
      <c r="A459" s="10"/>
      <c r="B459" s="11" t="s">
        <v>2494</v>
      </c>
      <c r="C459" s="12" t="s">
        <v>2059</v>
      </c>
      <c r="D459" s="15" t="s">
        <v>2494</v>
      </c>
      <c r="E459" s="15" t="s">
        <v>790</v>
      </c>
      <c r="F459" s="2" t="s">
        <v>788</v>
      </c>
      <c r="G459" s="2" t="s">
        <v>791</v>
      </c>
      <c r="H459" s="15" t="s">
        <v>3162</v>
      </c>
      <c r="I459" s="3">
        <v>396.22</v>
      </c>
      <c r="J459" s="3">
        <f t="shared" si="53"/>
        <v>354.71170940170941</v>
      </c>
      <c r="K459" s="3">
        <v>195.09</v>
      </c>
      <c r="L459" s="3">
        <f t="shared" si="54"/>
        <v>166.74358974358975</v>
      </c>
      <c r="M459" s="3">
        <v>14.81</v>
      </c>
      <c r="N459" s="3">
        <f t="shared" si="55"/>
        <v>12.658119658119659</v>
      </c>
      <c r="O459" s="3">
        <v>8.44</v>
      </c>
      <c r="P459" s="3"/>
      <c r="Q459" s="3">
        <f t="shared" si="56"/>
        <v>0</v>
      </c>
      <c r="R459" s="3">
        <f t="shared" si="57"/>
        <v>102.5</v>
      </c>
      <c r="S459" s="3">
        <f t="shared" si="52"/>
        <v>75.38</v>
      </c>
      <c r="T459" s="3">
        <f t="shared" si="58"/>
        <v>64.37</v>
      </c>
      <c r="U459" s="3">
        <v>0</v>
      </c>
      <c r="V459" s="3">
        <v>1.25</v>
      </c>
      <c r="W459" s="3"/>
      <c r="X459" s="42"/>
      <c r="Y459" s="42"/>
      <c r="Z459" s="42"/>
      <c r="AA459" s="42">
        <v>84.7</v>
      </c>
      <c r="AB459" s="42">
        <v>84.7</v>
      </c>
      <c r="AC459" s="42"/>
      <c r="AD459" s="42"/>
      <c r="AE459" s="42"/>
      <c r="AF459" s="42"/>
      <c r="AG459" s="42"/>
      <c r="AH459" s="42"/>
      <c r="AI459" s="7"/>
    </row>
    <row r="460" spans="1:35" s="6" customFormat="1" ht="28.5">
      <c r="A460" s="10"/>
      <c r="B460" s="11" t="s">
        <v>2495</v>
      </c>
      <c r="C460" s="12" t="s">
        <v>2059</v>
      </c>
      <c r="D460" s="15" t="s">
        <v>2495</v>
      </c>
      <c r="E460" s="15" t="s">
        <v>792</v>
      </c>
      <c r="F460" s="2" t="s">
        <v>788</v>
      </c>
      <c r="G460" s="2" t="s">
        <v>793</v>
      </c>
      <c r="H460" s="15" t="s">
        <v>3162</v>
      </c>
      <c r="I460" s="3">
        <v>510.93</v>
      </c>
      <c r="J460" s="3">
        <f t="shared" si="53"/>
        <v>452.79128205128205</v>
      </c>
      <c r="K460" s="3">
        <v>209.74</v>
      </c>
      <c r="L460" s="3">
        <f t="shared" si="54"/>
        <v>179.26495726495727</v>
      </c>
      <c r="M460" s="3">
        <v>16.13</v>
      </c>
      <c r="N460" s="3">
        <f t="shared" si="55"/>
        <v>13.786324786324787</v>
      </c>
      <c r="O460" s="3">
        <v>9.19</v>
      </c>
      <c r="P460" s="3"/>
      <c r="Q460" s="3">
        <f t="shared" si="56"/>
        <v>0</v>
      </c>
      <c r="R460" s="3">
        <f t="shared" si="57"/>
        <v>102.5</v>
      </c>
      <c r="S460" s="3">
        <f t="shared" si="52"/>
        <v>173.37</v>
      </c>
      <c r="T460" s="3">
        <f t="shared" si="58"/>
        <v>148.05000000000001</v>
      </c>
      <c r="U460" s="3">
        <v>0</v>
      </c>
      <c r="V460" s="3">
        <v>1.25</v>
      </c>
      <c r="W460" s="3"/>
      <c r="X460" s="42"/>
      <c r="Y460" s="42"/>
      <c r="Z460" s="42"/>
      <c r="AA460" s="42">
        <v>194.8</v>
      </c>
      <c r="AB460" s="42">
        <v>194.8</v>
      </c>
      <c r="AC460" s="42"/>
      <c r="AD460" s="42"/>
      <c r="AE460" s="42"/>
      <c r="AF460" s="42"/>
      <c r="AG460" s="42"/>
      <c r="AH460" s="42"/>
      <c r="AI460" s="7"/>
    </row>
    <row r="461" spans="1:35" s="6" customFormat="1" ht="14.25">
      <c r="A461" s="10"/>
      <c r="B461" s="11" t="s">
        <v>2496</v>
      </c>
      <c r="C461" s="12" t="s">
        <v>2059</v>
      </c>
      <c r="D461" s="15" t="s">
        <v>176</v>
      </c>
      <c r="E461" s="15" t="s">
        <v>794</v>
      </c>
      <c r="F461" s="2" t="s">
        <v>795</v>
      </c>
      <c r="G461" s="2" t="s">
        <v>796</v>
      </c>
      <c r="H461" s="15" t="s">
        <v>3162</v>
      </c>
      <c r="I461" s="3">
        <v>126.28999999999999</v>
      </c>
      <c r="J461" s="3">
        <f t="shared" si="53"/>
        <v>123.15324786324786</v>
      </c>
      <c r="K461" s="3">
        <v>5.82</v>
      </c>
      <c r="L461" s="3">
        <f t="shared" si="54"/>
        <v>4.9743589743589753</v>
      </c>
      <c r="M461" s="3">
        <v>3.38</v>
      </c>
      <c r="N461" s="3">
        <f t="shared" si="55"/>
        <v>2.8888888888888888</v>
      </c>
      <c r="O461" s="3">
        <v>2.27</v>
      </c>
      <c r="P461" s="3"/>
      <c r="Q461" s="3">
        <f t="shared" si="56"/>
        <v>0</v>
      </c>
      <c r="R461" s="3">
        <f t="shared" si="57"/>
        <v>102.5</v>
      </c>
      <c r="S461" s="3">
        <f t="shared" si="52"/>
        <v>12.32</v>
      </c>
      <c r="T461" s="3">
        <f t="shared" si="58"/>
        <v>10.52</v>
      </c>
      <c r="U461" s="3">
        <v>0</v>
      </c>
      <c r="V461" s="3">
        <v>1.25</v>
      </c>
      <c r="W461" s="3"/>
      <c r="X461" s="42"/>
      <c r="Y461" s="42"/>
      <c r="Z461" s="42"/>
      <c r="AA461" s="42">
        <v>13.84</v>
      </c>
      <c r="AB461" s="42">
        <v>13.84</v>
      </c>
      <c r="AC461" s="42"/>
      <c r="AD461" s="42"/>
      <c r="AE461" s="42"/>
      <c r="AF461" s="42"/>
      <c r="AG461" s="42"/>
      <c r="AH461" s="42"/>
      <c r="AI461" s="7"/>
    </row>
    <row r="462" spans="1:35" s="6" customFormat="1" ht="14.25">
      <c r="A462" s="10"/>
      <c r="B462" s="11" t="s">
        <v>2497</v>
      </c>
      <c r="C462" s="12" t="s">
        <v>2059</v>
      </c>
      <c r="D462" s="15" t="s">
        <v>2497</v>
      </c>
      <c r="E462" s="15" t="s">
        <v>797</v>
      </c>
      <c r="F462" s="2" t="s">
        <v>798</v>
      </c>
      <c r="G462" s="2" t="s">
        <v>799</v>
      </c>
      <c r="H462" s="15" t="s">
        <v>3162</v>
      </c>
      <c r="I462" s="3">
        <v>170.36</v>
      </c>
      <c r="J462" s="3">
        <f t="shared" si="53"/>
        <v>161.40931623931624</v>
      </c>
      <c r="K462" s="3">
        <v>34.29</v>
      </c>
      <c r="L462" s="3">
        <f t="shared" si="54"/>
        <v>29.30769230769231</v>
      </c>
      <c r="M462" s="3">
        <v>8.11</v>
      </c>
      <c r="N462" s="3">
        <f t="shared" si="55"/>
        <v>6.9316239316239319</v>
      </c>
      <c r="O462" s="3">
        <v>6.41</v>
      </c>
      <c r="P462" s="3"/>
      <c r="Q462" s="3">
        <f t="shared" si="56"/>
        <v>0</v>
      </c>
      <c r="R462" s="3">
        <f t="shared" si="57"/>
        <v>102.5</v>
      </c>
      <c r="S462" s="3">
        <f t="shared" si="52"/>
        <v>19.05</v>
      </c>
      <c r="T462" s="3">
        <f t="shared" si="58"/>
        <v>16.260000000000002</v>
      </c>
      <c r="U462" s="3">
        <v>0</v>
      </c>
      <c r="V462" s="3">
        <v>1.25</v>
      </c>
      <c r="W462" s="3"/>
      <c r="X462" s="42"/>
      <c r="Y462" s="42"/>
      <c r="Z462" s="42"/>
      <c r="AA462" s="42">
        <v>21.4</v>
      </c>
      <c r="AB462" s="42">
        <v>21.4</v>
      </c>
      <c r="AC462" s="42"/>
      <c r="AD462" s="42"/>
      <c r="AE462" s="42"/>
      <c r="AF462" s="42"/>
      <c r="AG462" s="42"/>
      <c r="AH462" s="42"/>
      <c r="AI462" s="7"/>
    </row>
    <row r="463" spans="1:35" s="6" customFormat="1" ht="28.5">
      <c r="A463" s="10"/>
      <c r="B463" s="11" t="s">
        <v>2498</v>
      </c>
      <c r="C463" s="12" t="s">
        <v>2059</v>
      </c>
      <c r="D463" s="15" t="s">
        <v>2498</v>
      </c>
      <c r="E463" s="15" t="s">
        <v>800</v>
      </c>
      <c r="F463" s="2" t="s">
        <v>798</v>
      </c>
      <c r="G463" s="2" t="s">
        <v>801</v>
      </c>
      <c r="H463" s="15" t="s">
        <v>3162</v>
      </c>
      <c r="I463" s="3">
        <v>203.66</v>
      </c>
      <c r="J463" s="3">
        <f t="shared" si="53"/>
        <v>190.39700854700854</v>
      </c>
      <c r="K463" s="3">
        <v>53.5</v>
      </c>
      <c r="L463" s="3">
        <f t="shared" si="54"/>
        <v>45.726495726495727</v>
      </c>
      <c r="M463" s="3">
        <v>12.66</v>
      </c>
      <c r="N463" s="3">
        <f t="shared" si="55"/>
        <v>10.820512820512821</v>
      </c>
      <c r="O463" s="3">
        <v>10</v>
      </c>
      <c r="P463" s="3"/>
      <c r="Q463" s="3">
        <f t="shared" si="56"/>
        <v>0</v>
      </c>
      <c r="R463" s="3">
        <f t="shared" si="57"/>
        <v>102.5</v>
      </c>
      <c r="S463" s="3">
        <f t="shared" si="52"/>
        <v>25</v>
      </c>
      <c r="T463" s="3">
        <f t="shared" si="58"/>
        <v>21.35</v>
      </c>
      <c r="U463" s="3">
        <v>0</v>
      </c>
      <c r="V463" s="3">
        <v>1.25</v>
      </c>
      <c r="W463" s="3"/>
      <c r="X463" s="42"/>
      <c r="Y463" s="42"/>
      <c r="Z463" s="42"/>
      <c r="AA463" s="42">
        <v>28.09</v>
      </c>
      <c r="AB463" s="42">
        <v>28.09</v>
      </c>
      <c r="AC463" s="42"/>
      <c r="AD463" s="42"/>
      <c r="AE463" s="42"/>
      <c r="AF463" s="42"/>
      <c r="AG463" s="42"/>
      <c r="AH463" s="42"/>
      <c r="AI463" s="7"/>
    </row>
    <row r="464" spans="1:35" s="6" customFormat="1" ht="28.5">
      <c r="A464" s="29"/>
      <c r="B464" s="11" t="s">
        <v>2499</v>
      </c>
      <c r="C464" s="12" t="s">
        <v>2058</v>
      </c>
      <c r="D464" s="15" t="s">
        <v>2499</v>
      </c>
      <c r="E464" s="15" t="s">
        <v>802</v>
      </c>
      <c r="F464" s="2" t="s">
        <v>803</v>
      </c>
      <c r="G464" s="2" t="s">
        <v>801</v>
      </c>
      <c r="H464" s="15" t="s">
        <v>3162</v>
      </c>
      <c r="I464" s="3">
        <v>174.13</v>
      </c>
      <c r="J464" s="3">
        <f t="shared" si="53"/>
        <v>164.68324786324786</v>
      </c>
      <c r="K464" s="3">
        <v>35.82</v>
      </c>
      <c r="L464" s="3">
        <f t="shared" si="54"/>
        <v>30.615384615384617</v>
      </c>
      <c r="M464" s="3">
        <v>8.48</v>
      </c>
      <c r="N464" s="3">
        <f t="shared" si="55"/>
        <v>7.2478632478632488</v>
      </c>
      <c r="O464" s="3">
        <v>6.7</v>
      </c>
      <c r="P464" s="3"/>
      <c r="Q464" s="3">
        <f t="shared" si="56"/>
        <v>0</v>
      </c>
      <c r="R464" s="3">
        <f t="shared" si="57"/>
        <v>102.5</v>
      </c>
      <c r="S464" s="3">
        <f t="shared" si="52"/>
        <v>20.63</v>
      </c>
      <c r="T464" s="3">
        <f t="shared" si="58"/>
        <v>17.62</v>
      </c>
      <c r="U464" s="3">
        <v>0</v>
      </c>
      <c r="V464" s="3">
        <v>1.25</v>
      </c>
      <c r="W464" s="3"/>
      <c r="X464" s="42"/>
      <c r="Y464" s="42"/>
      <c r="Z464" s="42"/>
      <c r="AA464" s="42">
        <v>23.18</v>
      </c>
      <c r="AB464" s="42">
        <v>23.18</v>
      </c>
      <c r="AC464" s="42"/>
      <c r="AD464" s="42"/>
      <c r="AE464" s="42"/>
      <c r="AF464" s="42"/>
      <c r="AG464" s="42"/>
      <c r="AH464" s="42"/>
      <c r="AI464" s="7"/>
    </row>
    <row r="465" spans="1:35" s="6" customFormat="1" ht="28.5">
      <c r="A465" s="10"/>
      <c r="B465" s="11" t="s">
        <v>2500</v>
      </c>
      <c r="C465" s="12" t="s">
        <v>2059</v>
      </c>
      <c r="D465" s="15" t="s">
        <v>177</v>
      </c>
      <c r="E465" s="15" t="s">
        <v>804</v>
      </c>
      <c r="F465" s="2" t="s">
        <v>803</v>
      </c>
      <c r="G465" s="2" t="s">
        <v>805</v>
      </c>
      <c r="H465" s="15" t="s">
        <v>3162</v>
      </c>
      <c r="I465" s="3">
        <v>174.13</v>
      </c>
      <c r="J465" s="3">
        <f t="shared" si="53"/>
        <v>164.68324786324786</v>
      </c>
      <c r="K465" s="3">
        <v>35.82</v>
      </c>
      <c r="L465" s="3">
        <f t="shared" si="54"/>
        <v>30.615384615384617</v>
      </c>
      <c r="M465" s="3">
        <v>8.48</v>
      </c>
      <c r="N465" s="3">
        <f t="shared" si="55"/>
        <v>7.2478632478632488</v>
      </c>
      <c r="O465" s="3">
        <v>6.7</v>
      </c>
      <c r="P465" s="3"/>
      <c r="Q465" s="3">
        <f t="shared" si="56"/>
        <v>0</v>
      </c>
      <c r="R465" s="3">
        <f t="shared" si="57"/>
        <v>102.5</v>
      </c>
      <c r="S465" s="3">
        <f t="shared" si="52"/>
        <v>20.63</v>
      </c>
      <c r="T465" s="3">
        <f t="shared" si="58"/>
        <v>17.62</v>
      </c>
      <c r="U465" s="3">
        <v>0</v>
      </c>
      <c r="V465" s="3">
        <v>1.25</v>
      </c>
      <c r="W465" s="3"/>
      <c r="X465" s="42"/>
      <c r="Y465" s="42"/>
      <c r="Z465" s="42"/>
      <c r="AA465" s="42">
        <v>23.18</v>
      </c>
      <c r="AB465" s="42">
        <v>23.18</v>
      </c>
      <c r="AC465" s="42"/>
      <c r="AD465" s="42"/>
      <c r="AE465" s="42"/>
      <c r="AF465" s="42"/>
      <c r="AG465" s="42"/>
      <c r="AH465" s="42"/>
      <c r="AI465" s="7"/>
    </row>
    <row r="466" spans="1:35" s="6" customFormat="1" ht="14.25">
      <c r="A466" s="10"/>
      <c r="B466" s="11" t="s">
        <v>2501</v>
      </c>
      <c r="C466" s="12" t="s">
        <v>2059</v>
      </c>
      <c r="D466" s="15" t="s">
        <v>2501</v>
      </c>
      <c r="E466" s="15" t="s">
        <v>806</v>
      </c>
      <c r="F466" s="2" t="s">
        <v>807</v>
      </c>
      <c r="G466" s="2" t="s">
        <v>808</v>
      </c>
      <c r="H466" s="15" t="s">
        <v>3162</v>
      </c>
      <c r="I466" s="3">
        <v>112.31</v>
      </c>
      <c r="J466" s="3">
        <f t="shared" si="53"/>
        <v>111.08111111111111</v>
      </c>
      <c r="K466" s="3">
        <v>3.26</v>
      </c>
      <c r="L466" s="3">
        <f t="shared" si="54"/>
        <v>2.7863247863247862</v>
      </c>
      <c r="M466" s="3">
        <v>1.55</v>
      </c>
      <c r="N466" s="3">
        <f t="shared" si="55"/>
        <v>1.324786324786325</v>
      </c>
      <c r="O466" s="3">
        <v>1.41</v>
      </c>
      <c r="P466" s="3"/>
      <c r="Q466" s="3">
        <f t="shared" si="56"/>
        <v>0</v>
      </c>
      <c r="R466" s="3">
        <f t="shared" si="57"/>
        <v>102.5</v>
      </c>
      <c r="S466" s="3">
        <f t="shared" si="52"/>
        <v>3.59</v>
      </c>
      <c r="T466" s="3">
        <f t="shared" si="58"/>
        <v>3.06</v>
      </c>
      <c r="U466" s="3">
        <v>0</v>
      </c>
      <c r="V466" s="3">
        <v>1.25</v>
      </c>
      <c r="W466" s="3"/>
      <c r="X466" s="42"/>
      <c r="Y466" s="42"/>
      <c r="Z466" s="42"/>
      <c r="AA466" s="42">
        <v>4.03</v>
      </c>
      <c r="AB466" s="42">
        <v>4.03</v>
      </c>
      <c r="AC466" s="42"/>
      <c r="AD466" s="42"/>
      <c r="AE466" s="42"/>
      <c r="AF466" s="42"/>
      <c r="AG466" s="42"/>
      <c r="AH466" s="42"/>
      <c r="AI466" s="7"/>
    </row>
    <row r="467" spans="1:35" s="6" customFormat="1" ht="14.25">
      <c r="A467" s="10"/>
      <c r="B467" s="11" t="s">
        <v>2502</v>
      </c>
      <c r="C467" s="12" t="s">
        <v>2059</v>
      </c>
      <c r="D467" s="15" t="s">
        <v>2502</v>
      </c>
      <c r="E467" s="15" t="s">
        <v>809</v>
      </c>
      <c r="F467" s="2" t="s">
        <v>807</v>
      </c>
      <c r="G467" s="2" t="s">
        <v>810</v>
      </c>
      <c r="H467" s="15" t="s">
        <v>3162</v>
      </c>
      <c r="I467" s="3">
        <v>117.21</v>
      </c>
      <c r="J467" s="3">
        <f t="shared" si="53"/>
        <v>115.36162393162394</v>
      </c>
      <c r="K467" s="3">
        <v>4.71</v>
      </c>
      <c r="L467" s="3">
        <f t="shared" si="54"/>
        <v>4.0256410256410255</v>
      </c>
      <c r="M467" s="3">
        <v>2.23</v>
      </c>
      <c r="N467" s="3">
        <f t="shared" si="55"/>
        <v>1.9059829059829061</v>
      </c>
      <c r="O467" s="3">
        <v>2.0299999999999998</v>
      </c>
      <c r="P467" s="3"/>
      <c r="Q467" s="3">
        <f t="shared" si="56"/>
        <v>0</v>
      </c>
      <c r="R467" s="3">
        <f t="shared" si="57"/>
        <v>102.5</v>
      </c>
      <c r="S467" s="3">
        <f t="shared" si="52"/>
        <v>5.74</v>
      </c>
      <c r="T467" s="3">
        <f t="shared" si="58"/>
        <v>4.9000000000000004</v>
      </c>
      <c r="U467" s="3">
        <v>0</v>
      </c>
      <c r="V467" s="3">
        <v>1.25</v>
      </c>
      <c r="W467" s="3"/>
      <c r="X467" s="42"/>
      <c r="Y467" s="42"/>
      <c r="Z467" s="42"/>
      <c r="AA467" s="42">
        <v>6.45</v>
      </c>
      <c r="AB467" s="42">
        <v>6.45</v>
      </c>
      <c r="AC467" s="42"/>
      <c r="AD467" s="42"/>
      <c r="AE467" s="42"/>
      <c r="AF467" s="42"/>
      <c r="AG467" s="42"/>
      <c r="AH467" s="42"/>
      <c r="AI467" s="7"/>
    </row>
    <row r="468" spans="1:35" s="6" customFormat="1" ht="14.25">
      <c r="A468" s="10"/>
      <c r="B468" s="11" t="s">
        <v>2503</v>
      </c>
      <c r="C468" s="12" t="s">
        <v>2059</v>
      </c>
      <c r="D468" s="15" t="s">
        <v>2503</v>
      </c>
      <c r="E468" s="15" t="s">
        <v>811</v>
      </c>
      <c r="F468" s="2" t="s">
        <v>807</v>
      </c>
      <c r="G468" s="2" t="s">
        <v>812</v>
      </c>
      <c r="H468" s="15" t="s">
        <v>3162</v>
      </c>
      <c r="I468" s="3">
        <v>138.82999999999998</v>
      </c>
      <c r="J468" s="3">
        <f t="shared" si="53"/>
        <v>134.44239316239316</v>
      </c>
      <c r="K468" s="3">
        <v>14.42</v>
      </c>
      <c r="L468" s="3">
        <f t="shared" si="54"/>
        <v>12.324786324786325</v>
      </c>
      <c r="M468" s="3">
        <v>6.83</v>
      </c>
      <c r="N468" s="3">
        <f t="shared" si="55"/>
        <v>5.8376068376068382</v>
      </c>
      <c r="O468" s="3">
        <v>6.22</v>
      </c>
      <c r="P468" s="3"/>
      <c r="Q468" s="3">
        <f t="shared" si="56"/>
        <v>0</v>
      </c>
      <c r="R468" s="3">
        <f t="shared" si="57"/>
        <v>102.5</v>
      </c>
      <c r="S468" s="3">
        <f t="shared" si="52"/>
        <v>8.86</v>
      </c>
      <c r="T468" s="3">
        <f t="shared" si="58"/>
        <v>7.56</v>
      </c>
      <c r="U468" s="3">
        <v>0</v>
      </c>
      <c r="V468" s="3">
        <v>1.25</v>
      </c>
      <c r="W468" s="3"/>
      <c r="X468" s="42"/>
      <c r="Y468" s="42"/>
      <c r="Z468" s="42"/>
      <c r="AA468" s="42">
        <v>9.9499999999999993</v>
      </c>
      <c r="AB468" s="42">
        <v>9.9499999999999993</v>
      </c>
      <c r="AC468" s="42"/>
      <c r="AD468" s="42"/>
      <c r="AE468" s="42"/>
      <c r="AF468" s="42"/>
      <c r="AG468" s="42"/>
      <c r="AH468" s="42"/>
      <c r="AI468" s="7"/>
    </row>
    <row r="469" spans="1:35" s="6" customFormat="1" ht="14.25">
      <c r="A469" s="10"/>
      <c r="B469" s="11" t="s">
        <v>2504</v>
      </c>
      <c r="C469" s="12" t="s">
        <v>2059</v>
      </c>
      <c r="D469" s="15" t="s">
        <v>2504</v>
      </c>
      <c r="E469" s="15" t="s">
        <v>813</v>
      </c>
      <c r="F469" s="2" t="s">
        <v>814</v>
      </c>
      <c r="G469" s="2" t="s">
        <v>815</v>
      </c>
      <c r="H469" s="15" t="s">
        <v>3162</v>
      </c>
      <c r="I469" s="3">
        <v>110.04</v>
      </c>
      <c r="J469" s="3">
        <f t="shared" si="53"/>
        <v>109.20761309151553</v>
      </c>
      <c r="K469" s="3">
        <v>0.95</v>
      </c>
      <c r="L469" s="3">
        <f t="shared" si="54"/>
        <v>0.81196581196581197</v>
      </c>
      <c r="M469" s="3">
        <v>0.45</v>
      </c>
      <c r="N469" s="3">
        <f t="shared" si="55"/>
        <v>0.38461538461538464</v>
      </c>
      <c r="O469" s="3">
        <v>0.84</v>
      </c>
      <c r="P469" s="3">
        <v>1.76</v>
      </c>
      <c r="Q469" s="3">
        <f t="shared" si="56"/>
        <v>1.6510318949343339</v>
      </c>
      <c r="R469" s="3">
        <f t="shared" si="57"/>
        <v>102.5</v>
      </c>
      <c r="S469" s="3">
        <f t="shared" si="52"/>
        <v>3.54</v>
      </c>
      <c r="T469" s="3">
        <f t="shared" si="58"/>
        <v>3.02</v>
      </c>
      <c r="U469" s="3">
        <v>0</v>
      </c>
      <c r="V469" s="3">
        <v>1.25</v>
      </c>
      <c r="W469" s="3"/>
      <c r="X469" s="42"/>
      <c r="Y469" s="42"/>
      <c r="Z469" s="42"/>
      <c r="AA469" s="42">
        <v>3.98</v>
      </c>
      <c r="AB469" s="42">
        <v>3.98</v>
      </c>
      <c r="AC469" s="42"/>
      <c r="AD469" s="42"/>
      <c r="AE469" s="42"/>
      <c r="AF469" s="42"/>
      <c r="AG469" s="42"/>
      <c r="AH469" s="42"/>
      <c r="AI469" s="7"/>
    </row>
    <row r="470" spans="1:35" s="6" customFormat="1" ht="14.25">
      <c r="A470" s="10"/>
      <c r="B470" s="11" t="s">
        <v>2505</v>
      </c>
      <c r="C470" s="12" t="s">
        <v>2059</v>
      </c>
      <c r="D470" s="15" t="s">
        <v>2505</v>
      </c>
      <c r="E470" s="15" t="s">
        <v>816</v>
      </c>
      <c r="F470" s="2" t="s">
        <v>814</v>
      </c>
      <c r="G470" s="2" t="s">
        <v>808</v>
      </c>
      <c r="H470" s="15" t="s">
        <v>3162</v>
      </c>
      <c r="I470" s="3">
        <v>112.32</v>
      </c>
      <c r="J470" s="3">
        <f t="shared" si="53"/>
        <v>111.22154471544717</v>
      </c>
      <c r="K470" s="3">
        <v>1.45</v>
      </c>
      <c r="L470" s="3">
        <f t="shared" si="54"/>
        <v>1.2393162393162394</v>
      </c>
      <c r="M470" s="3">
        <v>0.68</v>
      </c>
      <c r="N470" s="3">
        <f t="shared" si="55"/>
        <v>0.58119658119658124</v>
      </c>
      <c r="O470" s="3">
        <v>1.27</v>
      </c>
      <c r="P470" s="3">
        <v>1.76</v>
      </c>
      <c r="Q470" s="3">
        <f t="shared" si="56"/>
        <v>1.6510318949343339</v>
      </c>
      <c r="R470" s="3">
        <f t="shared" si="57"/>
        <v>102.5</v>
      </c>
      <c r="S470" s="3">
        <f t="shared" si="52"/>
        <v>4.66</v>
      </c>
      <c r="T470" s="3">
        <f t="shared" si="58"/>
        <v>3.98</v>
      </c>
      <c r="U470" s="3">
        <v>0</v>
      </c>
      <c r="V470" s="3">
        <v>1.25</v>
      </c>
      <c r="W470" s="3"/>
      <c r="X470" s="42"/>
      <c r="Y470" s="42"/>
      <c r="Z470" s="42"/>
      <c r="AA470" s="42">
        <v>5.24</v>
      </c>
      <c r="AB470" s="42">
        <v>5.24</v>
      </c>
      <c r="AC470" s="42"/>
      <c r="AD470" s="42"/>
      <c r="AE470" s="42"/>
      <c r="AF470" s="42"/>
      <c r="AG470" s="42"/>
      <c r="AH470" s="42"/>
      <c r="AI470" s="7"/>
    </row>
    <row r="471" spans="1:35" s="6" customFormat="1" ht="14.25">
      <c r="A471" s="10"/>
      <c r="B471" s="11" t="s">
        <v>2506</v>
      </c>
      <c r="C471" s="12" t="s">
        <v>2059</v>
      </c>
      <c r="D471" s="15" t="s">
        <v>2506</v>
      </c>
      <c r="E471" s="15" t="s">
        <v>817</v>
      </c>
      <c r="F471" s="2" t="s">
        <v>814</v>
      </c>
      <c r="G471" s="2" t="s">
        <v>810</v>
      </c>
      <c r="H471" s="15" t="s">
        <v>3162</v>
      </c>
      <c r="I471" s="3">
        <v>118.03</v>
      </c>
      <c r="J471" s="3">
        <f t="shared" si="53"/>
        <v>116.25564727954972</v>
      </c>
      <c r="K471" s="3">
        <v>2.69</v>
      </c>
      <c r="L471" s="3">
        <f t="shared" si="54"/>
        <v>2.2991452991452994</v>
      </c>
      <c r="M471" s="3">
        <v>1.27</v>
      </c>
      <c r="N471" s="3">
        <f t="shared" si="55"/>
        <v>1.0854700854700856</v>
      </c>
      <c r="O471" s="3">
        <v>2.37</v>
      </c>
      <c r="P471" s="3">
        <v>1.76</v>
      </c>
      <c r="Q471" s="3">
        <f t="shared" si="56"/>
        <v>1.6510318949343339</v>
      </c>
      <c r="R471" s="3">
        <f t="shared" si="57"/>
        <v>102.5</v>
      </c>
      <c r="S471" s="3">
        <f t="shared" si="52"/>
        <v>7.44</v>
      </c>
      <c r="T471" s="3">
        <f t="shared" si="58"/>
        <v>6.35</v>
      </c>
      <c r="U471" s="3">
        <v>0</v>
      </c>
      <c r="V471" s="3">
        <v>1.25</v>
      </c>
      <c r="W471" s="3"/>
      <c r="X471" s="42"/>
      <c r="Y471" s="42"/>
      <c r="Z471" s="42"/>
      <c r="AA471" s="42">
        <v>8.36</v>
      </c>
      <c r="AB471" s="42">
        <v>8.36</v>
      </c>
      <c r="AC471" s="42"/>
      <c r="AD471" s="42"/>
      <c r="AE471" s="42"/>
      <c r="AF471" s="42"/>
      <c r="AG471" s="42"/>
      <c r="AH471" s="42"/>
      <c r="AI471" s="7"/>
    </row>
    <row r="472" spans="1:35" s="6" customFormat="1" ht="14.25">
      <c r="A472" s="10"/>
      <c r="B472" s="11" t="s">
        <v>2507</v>
      </c>
      <c r="C472" s="12" t="s">
        <v>2059</v>
      </c>
      <c r="D472" s="15" t="s">
        <v>2507</v>
      </c>
      <c r="E472" s="15" t="s">
        <v>818</v>
      </c>
      <c r="F472" s="2" t="s">
        <v>819</v>
      </c>
      <c r="G472" s="2" t="s">
        <v>808</v>
      </c>
      <c r="H472" s="15" t="s">
        <v>3162</v>
      </c>
      <c r="I472" s="3">
        <v>120.11</v>
      </c>
      <c r="J472" s="3">
        <f t="shared" si="53"/>
        <v>117.86393162393162</v>
      </c>
      <c r="K472" s="3">
        <v>7.27</v>
      </c>
      <c r="L472" s="3">
        <f t="shared" si="54"/>
        <v>6.2136752136752138</v>
      </c>
      <c r="M472" s="3">
        <v>3.99</v>
      </c>
      <c r="N472" s="3">
        <f t="shared" si="55"/>
        <v>3.4102564102564106</v>
      </c>
      <c r="O472" s="3">
        <v>2.19</v>
      </c>
      <c r="P472" s="3"/>
      <c r="Q472" s="3">
        <f t="shared" si="56"/>
        <v>0</v>
      </c>
      <c r="R472" s="3">
        <f t="shared" si="57"/>
        <v>102.5</v>
      </c>
      <c r="S472" s="3">
        <f t="shared" si="52"/>
        <v>4.16</v>
      </c>
      <c r="T472" s="3">
        <f t="shared" si="58"/>
        <v>3.55</v>
      </c>
      <c r="U472" s="3">
        <v>0</v>
      </c>
      <c r="V472" s="3">
        <v>1.25</v>
      </c>
      <c r="W472" s="3"/>
      <c r="X472" s="42"/>
      <c r="Y472" s="42"/>
      <c r="Z472" s="42"/>
      <c r="AA472" s="42">
        <v>4.67</v>
      </c>
      <c r="AB472" s="42">
        <v>4.67</v>
      </c>
      <c r="AC472" s="42"/>
      <c r="AD472" s="42"/>
      <c r="AE472" s="42"/>
      <c r="AF472" s="42"/>
      <c r="AG472" s="42"/>
      <c r="AH472" s="42"/>
      <c r="AI472" s="7"/>
    </row>
    <row r="473" spans="1:35" s="6" customFormat="1" ht="14.25">
      <c r="A473" s="10"/>
      <c r="B473" s="11" t="s">
        <v>2508</v>
      </c>
      <c r="C473" s="12" t="s">
        <v>2059</v>
      </c>
      <c r="D473" s="15" t="s">
        <v>2508</v>
      </c>
      <c r="E473" s="15" t="s">
        <v>820</v>
      </c>
      <c r="F473" s="2" t="s">
        <v>819</v>
      </c>
      <c r="G473" s="2" t="s">
        <v>812</v>
      </c>
      <c r="H473" s="15" t="s">
        <v>3162</v>
      </c>
      <c r="I473" s="3">
        <v>145.37</v>
      </c>
      <c r="J473" s="3">
        <f t="shared" si="53"/>
        <v>139.94461538461539</v>
      </c>
      <c r="K473" s="3">
        <v>18.420000000000002</v>
      </c>
      <c r="L473" s="3">
        <f t="shared" si="54"/>
        <v>15.743589743589746</v>
      </c>
      <c r="M473" s="3">
        <v>10.11</v>
      </c>
      <c r="N473" s="3">
        <f t="shared" si="55"/>
        <v>8.6410256410256405</v>
      </c>
      <c r="O473" s="3">
        <v>5.56</v>
      </c>
      <c r="P473" s="3"/>
      <c r="Q473" s="3">
        <f t="shared" si="56"/>
        <v>0</v>
      </c>
      <c r="R473" s="3">
        <f t="shared" si="57"/>
        <v>102.5</v>
      </c>
      <c r="S473" s="3">
        <f t="shared" si="52"/>
        <v>8.7799999999999994</v>
      </c>
      <c r="T473" s="3">
        <f t="shared" si="58"/>
        <v>7.5</v>
      </c>
      <c r="U473" s="3">
        <v>0</v>
      </c>
      <c r="V473" s="3">
        <v>1.25</v>
      </c>
      <c r="W473" s="3"/>
      <c r="X473" s="42"/>
      <c r="Y473" s="42"/>
      <c r="Z473" s="42"/>
      <c r="AA473" s="42">
        <v>9.8699999999999992</v>
      </c>
      <c r="AB473" s="42">
        <v>9.8699999999999992</v>
      </c>
      <c r="AC473" s="42"/>
      <c r="AD473" s="42"/>
      <c r="AE473" s="42"/>
      <c r="AF473" s="42"/>
      <c r="AG473" s="42"/>
      <c r="AH473" s="42"/>
      <c r="AI473" s="7"/>
    </row>
    <row r="474" spans="1:35" s="6" customFormat="1" ht="14.25">
      <c r="A474" s="10"/>
      <c r="B474" s="11" t="s">
        <v>2509</v>
      </c>
      <c r="C474" s="12" t="s">
        <v>2059</v>
      </c>
      <c r="D474" s="15" t="s">
        <v>2509</v>
      </c>
      <c r="E474" s="15" t="s">
        <v>821</v>
      </c>
      <c r="F474" s="2" t="s">
        <v>819</v>
      </c>
      <c r="G474" s="2" t="s">
        <v>822</v>
      </c>
      <c r="H474" s="15" t="s">
        <v>3162</v>
      </c>
      <c r="I474" s="3">
        <v>161.19999999999999</v>
      </c>
      <c r="J474" s="3">
        <f t="shared" si="53"/>
        <v>153.68965811965813</v>
      </c>
      <c r="K474" s="3">
        <v>23.51</v>
      </c>
      <c r="L474" s="3">
        <f t="shared" si="54"/>
        <v>20.094017094017097</v>
      </c>
      <c r="M474" s="3">
        <v>12.9</v>
      </c>
      <c r="N474" s="3">
        <f t="shared" si="55"/>
        <v>11.025641025641027</v>
      </c>
      <c r="O474" s="3">
        <v>7.1</v>
      </c>
      <c r="P474" s="3"/>
      <c r="Q474" s="3">
        <f t="shared" si="56"/>
        <v>0</v>
      </c>
      <c r="R474" s="3">
        <f t="shared" si="57"/>
        <v>102.5</v>
      </c>
      <c r="S474" s="3">
        <f t="shared" si="52"/>
        <v>15.19</v>
      </c>
      <c r="T474" s="3">
        <f t="shared" si="58"/>
        <v>12.97</v>
      </c>
      <c r="U474" s="3">
        <v>0</v>
      </c>
      <c r="V474" s="3">
        <v>1.25</v>
      </c>
      <c r="W474" s="3"/>
      <c r="X474" s="42"/>
      <c r="Y474" s="42"/>
      <c r="Z474" s="42"/>
      <c r="AA474" s="42">
        <v>17.07</v>
      </c>
      <c r="AB474" s="42">
        <v>17.07</v>
      </c>
      <c r="AC474" s="42"/>
      <c r="AD474" s="42"/>
      <c r="AE474" s="42"/>
      <c r="AF474" s="42"/>
      <c r="AG474" s="42"/>
      <c r="AH474" s="42"/>
      <c r="AI474" s="7"/>
    </row>
    <row r="475" spans="1:35" s="6" customFormat="1" ht="14.25">
      <c r="A475" s="10"/>
      <c r="B475" s="11" t="s">
        <v>2510</v>
      </c>
      <c r="C475" s="12" t="s">
        <v>2059</v>
      </c>
      <c r="D475" s="15" t="s">
        <v>178</v>
      </c>
      <c r="E475" s="15" t="s">
        <v>823</v>
      </c>
      <c r="F475" s="2" t="s">
        <v>824</v>
      </c>
      <c r="G475" s="2" t="s">
        <v>825</v>
      </c>
      <c r="H475" s="15" t="s">
        <v>3162</v>
      </c>
      <c r="I475" s="3">
        <v>195.17000000000002</v>
      </c>
      <c r="J475" s="3">
        <f t="shared" si="53"/>
        <v>183.32923076923078</v>
      </c>
      <c r="K475" s="3">
        <v>27.22</v>
      </c>
      <c r="L475" s="3">
        <f t="shared" si="54"/>
        <v>23.264957264957264</v>
      </c>
      <c r="M475" s="3">
        <v>15.8</v>
      </c>
      <c r="N475" s="3">
        <f t="shared" si="55"/>
        <v>13.504273504273506</v>
      </c>
      <c r="O475" s="3">
        <v>11.38</v>
      </c>
      <c r="P475" s="3"/>
      <c r="Q475" s="3">
        <f t="shared" si="56"/>
        <v>0</v>
      </c>
      <c r="R475" s="3">
        <f t="shared" si="57"/>
        <v>102.5</v>
      </c>
      <c r="S475" s="3">
        <f t="shared" si="52"/>
        <v>38.270000000000003</v>
      </c>
      <c r="T475" s="3">
        <f t="shared" si="58"/>
        <v>32.68</v>
      </c>
      <c r="U475" s="3">
        <v>0</v>
      </c>
      <c r="V475" s="3">
        <v>1.25</v>
      </c>
      <c r="W475" s="3"/>
      <c r="X475" s="42"/>
      <c r="Y475" s="42"/>
      <c r="Z475" s="42"/>
      <c r="AA475" s="42">
        <v>43</v>
      </c>
      <c r="AB475" s="42">
        <v>43</v>
      </c>
      <c r="AC475" s="42"/>
      <c r="AD475" s="42"/>
      <c r="AE475" s="42"/>
      <c r="AF475" s="42"/>
      <c r="AG475" s="42"/>
      <c r="AH475" s="42"/>
      <c r="AI475" s="7"/>
    </row>
    <row r="476" spans="1:35" s="6" customFormat="1" ht="14.25">
      <c r="A476" s="29"/>
      <c r="B476" s="11" t="s">
        <v>2510</v>
      </c>
      <c r="C476" s="12" t="s">
        <v>2058</v>
      </c>
      <c r="D476" s="15" t="s">
        <v>178</v>
      </c>
      <c r="E476" s="15" t="s">
        <v>826</v>
      </c>
      <c r="F476" s="2" t="s">
        <v>824</v>
      </c>
      <c r="G476" s="2" t="s">
        <v>827</v>
      </c>
      <c r="H476" s="15" t="s">
        <v>3162</v>
      </c>
      <c r="I476" s="3">
        <v>195.17000000000002</v>
      </c>
      <c r="J476" s="3">
        <f t="shared" si="53"/>
        <v>183.32923076923078</v>
      </c>
      <c r="K476" s="3">
        <v>27.22</v>
      </c>
      <c r="L476" s="3">
        <f t="shared" si="54"/>
        <v>23.264957264957264</v>
      </c>
      <c r="M476" s="3">
        <v>15.8</v>
      </c>
      <c r="N476" s="3">
        <f t="shared" si="55"/>
        <v>13.504273504273506</v>
      </c>
      <c r="O476" s="3">
        <v>11.38</v>
      </c>
      <c r="P476" s="3"/>
      <c r="Q476" s="3">
        <f t="shared" si="56"/>
        <v>0</v>
      </c>
      <c r="R476" s="3">
        <f t="shared" si="57"/>
        <v>102.5</v>
      </c>
      <c r="S476" s="3">
        <f t="shared" si="52"/>
        <v>38.270000000000003</v>
      </c>
      <c r="T476" s="3">
        <f t="shared" si="58"/>
        <v>32.68</v>
      </c>
      <c r="U476" s="3">
        <v>0</v>
      </c>
      <c r="V476" s="3">
        <v>1.25</v>
      </c>
      <c r="W476" s="3"/>
      <c r="X476" s="42"/>
      <c r="Y476" s="42"/>
      <c r="Z476" s="42"/>
      <c r="AA476" s="42">
        <v>43</v>
      </c>
      <c r="AB476" s="42">
        <v>43</v>
      </c>
      <c r="AC476" s="42"/>
      <c r="AD476" s="42"/>
      <c r="AE476" s="42"/>
      <c r="AF476" s="42"/>
      <c r="AG476" s="42"/>
      <c r="AH476" s="42"/>
      <c r="AI476" s="7"/>
    </row>
    <row r="477" spans="1:35" s="6" customFormat="1" ht="28.5">
      <c r="A477" s="10"/>
      <c r="B477" s="11" t="s">
        <v>2511</v>
      </c>
      <c r="C477" s="12" t="s">
        <v>2059</v>
      </c>
      <c r="D477" s="15" t="s">
        <v>179</v>
      </c>
      <c r="E477" s="15" t="s">
        <v>828</v>
      </c>
      <c r="F477" s="2" t="s">
        <v>829</v>
      </c>
      <c r="G477" s="2" t="s">
        <v>830</v>
      </c>
      <c r="H477" s="15" t="s">
        <v>3162</v>
      </c>
      <c r="I477" s="3">
        <v>154.86000000000001</v>
      </c>
      <c r="J477" s="3">
        <f t="shared" si="53"/>
        <v>147.46538461538464</v>
      </c>
      <c r="K477" s="3">
        <v>22.31</v>
      </c>
      <c r="L477" s="3">
        <f t="shared" si="54"/>
        <v>19.068376068376068</v>
      </c>
      <c r="M477" s="3">
        <v>2.98</v>
      </c>
      <c r="N477" s="3">
        <f t="shared" si="55"/>
        <v>2.5470085470085473</v>
      </c>
      <c r="O477" s="3">
        <v>1.58</v>
      </c>
      <c r="P477" s="3"/>
      <c r="Q477" s="3">
        <f t="shared" si="56"/>
        <v>0</v>
      </c>
      <c r="R477" s="3">
        <f t="shared" si="57"/>
        <v>102.5</v>
      </c>
      <c r="S477" s="3">
        <f t="shared" si="52"/>
        <v>25.49</v>
      </c>
      <c r="T477" s="3">
        <f t="shared" si="58"/>
        <v>21.77</v>
      </c>
      <c r="U477" s="3">
        <v>0</v>
      </c>
      <c r="V477" s="3">
        <v>1.25</v>
      </c>
      <c r="W477" s="3"/>
      <c r="X477" s="42"/>
      <c r="Y477" s="42"/>
      <c r="Z477" s="42"/>
      <c r="AA477" s="42">
        <v>28.64</v>
      </c>
      <c r="AB477" s="42">
        <v>28.64</v>
      </c>
      <c r="AC477" s="42"/>
      <c r="AD477" s="42"/>
      <c r="AE477" s="42"/>
      <c r="AF477" s="42"/>
      <c r="AG477" s="42"/>
      <c r="AH477" s="42"/>
      <c r="AI477" s="7"/>
    </row>
    <row r="478" spans="1:35" s="6" customFormat="1" ht="28.5">
      <c r="A478" s="10"/>
      <c r="B478" s="11" t="s">
        <v>2512</v>
      </c>
      <c r="C478" s="12" t="s">
        <v>2059</v>
      </c>
      <c r="D478" s="15" t="s">
        <v>2512</v>
      </c>
      <c r="E478" s="15" t="s">
        <v>831</v>
      </c>
      <c r="F478" s="2" t="s">
        <v>829</v>
      </c>
      <c r="G478" s="2" t="s">
        <v>832</v>
      </c>
      <c r="H478" s="15" t="s">
        <v>3162</v>
      </c>
      <c r="I478" s="3">
        <v>195.92999999999998</v>
      </c>
      <c r="J478" s="3">
        <f t="shared" si="53"/>
        <v>182.72735042735044</v>
      </c>
      <c r="K478" s="3">
        <v>39.659999999999997</v>
      </c>
      <c r="L478" s="3">
        <f t="shared" si="54"/>
        <v>33.897435897435898</v>
      </c>
      <c r="M478" s="3">
        <v>5.3</v>
      </c>
      <c r="N478" s="3">
        <f t="shared" si="55"/>
        <v>4.5299145299145298</v>
      </c>
      <c r="O478" s="3">
        <v>2.81</v>
      </c>
      <c r="P478" s="3"/>
      <c r="Q478" s="3">
        <f t="shared" si="56"/>
        <v>0</v>
      </c>
      <c r="R478" s="3">
        <f t="shared" si="57"/>
        <v>102.5</v>
      </c>
      <c r="S478" s="3">
        <f t="shared" si="52"/>
        <v>45.66</v>
      </c>
      <c r="T478" s="3">
        <f t="shared" si="58"/>
        <v>38.99</v>
      </c>
      <c r="U478" s="3">
        <v>0</v>
      </c>
      <c r="V478" s="3">
        <v>1.25</v>
      </c>
      <c r="W478" s="3"/>
      <c r="X478" s="42"/>
      <c r="Y478" s="42"/>
      <c r="Z478" s="42"/>
      <c r="AA478" s="42">
        <v>51.3</v>
      </c>
      <c r="AB478" s="42">
        <v>51.3</v>
      </c>
      <c r="AC478" s="42"/>
      <c r="AD478" s="42"/>
      <c r="AE478" s="42"/>
      <c r="AF478" s="42"/>
      <c r="AG478" s="42"/>
      <c r="AH478" s="42"/>
      <c r="AI478" s="7"/>
    </row>
    <row r="479" spans="1:35" s="6" customFormat="1" ht="28.5">
      <c r="A479" s="10"/>
      <c r="B479" s="11" t="s">
        <v>2513</v>
      </c>
      <c r="C479" s="12" t="s">
        <v>2059</v>
      </c>
      <c r="D479" s="15" t="s">
        <v>2513</v>
      </c>
      <c r="E479" s="15" t="s">
        <v>833</v>
      </c>
      <c r="F479" s="2" t="s">
        <v>829</v>
      </c>
      <c r="G479" s="2" t="s">
        <v>834</v>
      </c>
      <c r="H479" s="15" t="s">
        <v>3162</v>
      </c>
      <c r="I479" s="3">
        <v>195.73</v>
      </c>
      <c r="J479" s="3">
        <f t="shared" si="53"/>
        <v>182.62564102564102</v>
      </c>
      <c r="K479" s="3">
        <v>45.44</v>
      </c>
      <c r="L479" s="3">
        <f t="shared" si="54"/>
        <v>38.837606837606835</v>
      </c>
      <c r="M479" s="3">
        <v>6.07</v>
      </c>
      <c r="N479" s="3">
        <f t="shared" si="55"/>
        <v>5.1880341880341883</v>
      </c>
      <c r="O479" s="3">
        <v>3.22</v>
      </c>
      <c r="P479" s="3"/>
      <c r="Q479" s="3">
        <f t="shared" si="56"/>
        <v>0</v>
      </c>
      <c r="R479" s="3">
        <f t="shared" si="57"/>
        <v>102.5</v>
      </c>
      <c r="S479" s="3">
        <f t="shared" si="52"/>
        <v>38.5</v>
      </c>
      <c r="T479" s="3">
        <f t="shared" si="58"/>
        <v>32.880000000000003</v>
      </c>
      <c r="U479" s="3">
        <v>0</v>
      </c>
      <c r="V479" s="3">
        <v>1.25</v>
      </c>
      <c r="W479" s="3"/>
      <c r="X479" s="42"/>
      <c r="Y479" s="42"/>
      <c r="Z479" s="42"/>
      <c r="AA479" s="42">
        <v>43.26</v>
      </c>
      <c r="AB479" s="42">
        <v>43.26</v>
      </c>
      <c r="AC479" s="42"/>
      <c r="AD479" s="42"/>
      <c r="AE479" s="42"/>
      <c r="AF479" s="42"/>
      <c r="AG479" s="42"/>
      <c r="AH479" s="42"/>
      <c r="AI479" s="7"/>
    </row>
    <row r="480" spans="1:35" s="6" customFormat="1" ht="28.5">
      <c r="A480" s="10"/>
      <c r="B480" s="11" t="s">
        <v>2514</v>
      </c>
      <c r="C480" s="12" t="s">
        <v>2059</v>
      </c>
      <c r="D480" s="15" t="s">
        <v>2514</v>
      </c>
      <c r="E480" s="15" t="s">
        <v>835</v>
      </c>
      <c r="F480" s="2" t="s">
        <v>829</v>
      </c>
      <c r="G480" s="2" t="s">
        <v>836</v>
      </c>
      <c r="H480" s="15" t="s">
        <v>3162</v>
      </c>
      <c r="I480" s="3">
        <v>252.07999999999998</v>
      </c>
      <c r="J480" s="3">
        <f t="shared" si="53"/>
        <v>231.14641025641026</v>
      </c>
      <c r="K480" s="3">
        <v>81.8</v>
      </c>
      <c r="L480" s="3">
        <f t="shared" si="54"/>
        <v>69.914529914529922</v>
      </c>
      <c r="M480" s="3">
        <v>10.93</v>
      </c>
      <c r="N480" s="3">
        <f t="shared" si="55"/>
        <v>9.3418803418803424</v>
      </c>
      <c r="O480" s="3">
        <v>5.79</v>
      </c>
      <c r="P480" s="3"/>
      <c r="Q480" s="3">
        <f t="shared" si="56"/>
        <v>0</v>
      </c>
      <c r="R480" s="3">
        <f t="shared" si="57"/>
        <v>102.5</v>
      </c>
      <c r="S480" s="3">
        <f t="shared" si="52"/>
        <v>51.06</v>
      </c>
      <c r="T480" s="3">
        <f t="shared" si="58"/>
        <v>43.6</v>
      </c>
      <c r="U480" s="3">
        <v>0</v>
      </c>
      <c r="V480" s="3">
        <v>1.25</v>
      </c>
      <c r="W480" s="3"/>
      <c r="X480" s="42"/>
      <c r="Y480" s="42"/>
      <c r="Z480" s="42"/>
      <c r="AA480" s="42">
        <v>57.37</v>
      </c>
      <c r="AB480" s="42">
        <v>57.37</v>
      </c>
      <c r="AC480" s="42"/>
      <c r="AD480" s="42"/>
      <c r="AE480" s="42"/>
      <c r="AF480" s="42"/>
      <c r="AG480" s="42"/>
      <c r="AH480" s="42"/>
      <c r="AI480" s="7"/>
    </row>
    <row r="481" spans="1:35" s="6" customFormat="1" ht="28.5">
      <c r="A481" s="10"/>
      <c r="B481" s="11" t="s">
        <v>2515</v>
      </c>
      <c r="C481" s="12" t="s">
        <v>2059</v>
      </c>
      <c r="D481" s="15" t="s">
        <v>2515</v>
      </c>
      <c r="E481" s="15" t="s">
        <v>837</v>
      </c>
      <c r="F481" s="2" t="s">
        <v>829</v>
      </c>
      <c r="G481" s="2" t="s">
        <v>838</v>
      </c>
      <c r="H481" s="15" t="s">
        <v>3162</v>
      </c>
      <c r="I481" s="3">
        <v>378.19</v>
      </c>
      <c r="J481" s="3">
        <f t="shared" si="53"/>
        <v>339.70598290598292</v>
      </c>
      <c r="K481" s="3">
        <v>159.88</v>
      </c>
      <c r="L481" s="3">
        <f t="shared" si="54"/>
        <v>136.64957264957266</v>
      </c>
      <c r="M481" s="3">
        <v>21.36</v>
      </c>
      <c r="N481" s="3">
        <f t="shared" si="55"/>
        <v>18.256410256410255</v>
      </c>
      <c r="O481" s="3">
        <v>11.32</v>
      </c>
      <c r="P481" s="3"/>
      <c r="Q481" s="3">
        <f t="shared" si="56"/>
        <v>0</v>
      </c>
      <c r="R481" s="3">
        <f t="shared" si="57"/>
        <v>102.5</v>
      </c>
      <c r="S481" s="3">
        <f t="shared" si="52"/>
        <v>83.13</v>
      </c>
      <c r="T481" s="3">
        <f t="shared" si="58"/>
        <v>70.98</v>
      </c>
      <c r="U481" s="3">
        <v>0</v>
      </c>
      <c r="V481" s="3">
        <v>1.25</v>
      </c>
      <c r="W481" s="3"/>
      <c r="X481" s="42"/>
      <c r="Y481" s="42"/>
      <c r="Z481" s="42"/>
      <c r="AA481" s="42">
        <v>93.4</v>
      </c>
      <c r="AB481" s="42">
        <v>93.4</v>
      </c>
      <c r="AC481" s="42"/>
      <c r="AD481" s="42"/>
      <c r="AE481" s="42"/>
      <c r="AF481" s="42"/>
      <c r="AG481" s="42"/>
      <c r="AH481" s="42"/>
      <c r="AI481" s="7"/>
    </row>
    <row r="482" spans="1:35" s="6" customFormat="1" ht="28.5">
      <c r="A482" s="10"/>
      <c r="B482" s="11" t="s">
        <v>2516</v>
      </c>
      <c r="C482" s="12" t="s">
        <v>2059</v>
      </c>
      <c r="D482" s="15" t="s">
        <v>2516</v>
      </c>
      <c r="E482" s="15" t="s">
        <v>839</v>
      </c>
      <c r="F482" s="2" t="s">
        <v>829</v>
      </c>
      <c r="G482" s="2" t="s">
        <v>840</v>
      </c>
      <c r="H482" s="15" t="s">
        <v>3162</v>
      </c>
      <c r="I482" s="3">
        <v>523.94000000000005</v>
      </c>
      <c r="J482" s="3">
        <f t="shared" si="53"/>
        <v>465.21222222222224</v>
      </c>
      <c r="K482" s="3">
        <v>255.46</v>
      </c>
      <c r="L482" s="3">
        <f t="shared" si="54"/>
        <v>218.34188034188037</v>
      </c>
      <c r="M482" s="3">
        <v>33.79</v>
      </c>
      <c r="N482" s="3">
        <f t="shared" si="55"/>
        <v>28.880341880341881</v>
      </c>
      <c r="O482" s="3">
        <v>17.91</v>
      </c>
      <c r="P482" s="3"/>
      <c r="Q482" s="3">
        <f t="shared" si="56"/>
        <v>0</v>
      </c>
      <c r="R482" s="3">
        <f t="shared" si="57"/>
        <v>102.5</v>
      </c>
      <c r="S482" s="3">
        <f t="shared" si="52"/>
        <v>114.28</v>
      </c>
      <c r="T482" s="3">
        <f t="shared" si="58"/>
        <v>97.58</v>
      </c>
      <c r="U482" s="3">
        <v>0</v>
      </c>
      <c r="V482" s="3">
        <v>1.25</v>
      </c>
      <c r="W482" s="3"/>
      <c r="X482" s="42"/>
      <c r="Y482" s="42"/>
      <c r="Z482" s="42"/>
      <c r="AA482" s="42">
        <v>128.4</v>
      </c>
      <c r="AB482" s="42">
        <v>128.4</v>
      </c>
      <c r="AC482" s="42"/>
      <c r="AD482" s="42"/>
      <c r="AE482" s="42"/>
      <c r="AF482" s="42"/>
      <c r="AG482" s="42"/>
      <c r="AH482" s="42"/>
      <c r="AI482" s="7"/>
    </row>
    <row r="483" spans="1:35" s="6" customFormat="1" ht="28.5">
      <c r="A483" s="10"/>
      <c r="B483" s="11" t="s">
        <v>2517</v>
      </c>
      <c r="C483" s="12" t="s">
        <v>2059</v>
      </c>
      <c r="D483" s="15" t="s">
        <v>2517</v>
      </c>
      <c r="E483" s="15" t="s">
        <v>841</v>
      </c>
      <c r="F483" s="2" t="s">
        <v>829</v>
      </c>
      <c r="G483" s="2" t="s">
        <v>842</v>
      </c>
      <c r="H483" s="15" t="s">
        <v>3162</v>
      </c>
      <c r="I483" s="3">
        <v>585.13</v>
      </c>
      <c r="J483" s="3">
        <f t="shared" si="53"/>
        <v>518.23461538461538</v>
      </c>
      <c r="K483" s="3">
        <v>323.83</v>
      </c>
      <c r="L483" s="3">
        <f t="shared" si="54"/>
        <v>276.77777777777777</v>
      </c>
      <c r="M483" s="3">
        <v>42.83</v>
      </c>
      <c r="N483" s="3">
        <f t="shared" si="55"/>
        <v>36.606837606837608</v>
      </c>
      <c r="O483" s="3">
        <v>22.7</v>
      </c>
      <c r="P483" s="3"/>
      <c r="Q483" s="3">
        <f t="shared" si="56"/>
        <v>0</v>
      </c>
      <c r="R483" s="3">
        <f t="shared" si="57"/>
        <v>102.5</v>
      </c>
      <c r="S483" s="3">
        <f t="shared" si="52"/>
        <v>93.27</v>
      </c>
      <c r="T483" s="3">
        <f t="shared" si="58"/>
        <v>79.650000000000006</v>
      </c>
      <c r="U483" s="3">
        <v>0</v>
      </c>
      <c r="V483" s="3">
        <v>1.25</v>
      </c>
      <c r="W483" s="3"/>
      <c r="X483" s="42"/>
      <c r="Y483" s="42"/>
      <c r="Z483" s="42"/>
      <c r="AA483" s="42">
        <v>104.8</v>
      </c>
      <c r="AB483" s="42">
        <v>104.8</v>
      </c>
      <c r="AC483" s="42"/>
      <c r="AD483" s="42"/>
      <c r="AE483" s="42"/>
      <c r="AF483" s="42"/>
      <c r="AG483" s="42"/>
      <c r="AH483" s="42"/>
      <c r="AI483" s="7"/>
    </row>
    <row r="484" spans="1:35" s="6" customFormat="1" ht="28.5">
      <c r="A484" s="10"/>
      <c r="B484" s="11" t="s">
        <v>2518</v>
      </c>
      <c r="C484" s="12" t="s">
        <v>2059</v>
      </c>
      <c r="D484" s="15" t="s">
        <v>180</v>
      </c>
      <c r="E484" s="15" t="s">
        <v>843</v>
      </c>
      <c r="F484" s="2" t="s">
        <v>844</v>
      </c>
      <c r="G484" s="2" t="s">
        <v>845</v>
      </c>
      <c r="H484" s="15" t="s">
        <v>3162</v>
      </c>
      <c r="I484" s="3">
        <v>145.81</v>
      </c>
      <c r="J484" s="3">
        <f t="shared" si="53"/>
        <v>139.78829059829062</v>
      </c>
      <c r="K484" s="3">
        <v>13.38</v>
      </c>
      <c r="L484" s="3">
        <f t="shared" si="54"/>
        <v>11.435897435897438</v>
      </c>
      <c r="M484" s="3">
        <v>2.5299999999999998</v>
      </c>
      <c r="N484" s="3">
        <f t="shared" si="55"/>
        <v>2.1623931623931623</v>
      </c>
      <c r="O484" s="3">
        <v>1.95</v>
      </c>
      <c r="P484" s="3"/>
      <c r="Q484" s="3">
        <f t="shared" si="56"/>
        <v>0</v>
      </c>
      <c r="R484" s="3">
        <f t="shared" si="57"/>
        <v>102.5</v>
      </c>
      <c r="S484" s="3">
        <f t="shared" si="52"/>
        <v>25.45</v>
      </c>
      <c r="T484" s="3">
        <f t="shared" si="58"/>
        <v>21.74</v>
      </c>
      <c r="U484" s="3">
        <v>0</v>
      </c>
      <c r="V484" s="3">
        <v>1.25</v>
      </c>
      <c r="W484" s="3"/>
      <c r="X484" s="42"/>
      <c r="Y484" s="42"/>
      <c r="Z484" s="42"/>
      <c r="AA484" s="42">
        <v>28.6</v>
      </c>
      <c r="AB484" s="42">
        <v>28.6</v>
      </c>
      <c r="AC484" s="42"/>
      <c r="AD484" s="42"/>
      <c r="AE484" s="42"/>
      <c r="AF484" s="42"/>
      <c r="AG484" s="42"/>
      <c r="AH484" s="42"/>
      <c r="AI484" s="7"/>
    </row>
    <row r="485" spans="1:35" s="6" customFormat="1" ht="28.5">
      <c r="A485" s="10"/>
      <c r="B485" s="11" t="s">
        <v>2519</v>
      </c>
      <c r="C485" s="12" t="s">
        <v>2059</v>
      </c>
      <c r="D485" s="15" t="s">
        <v>181</v>
      </c>
      <c r="E485" s="15" t="s">
        <v>846</v>
      </c>
      <c r="F485" s="2" t="s">
        <v>844</v>
      </c>
      <c r="G485" s="2" t="s">
        <v>847</v>
      </c>
      <c r="H485" s="15" t="s">
        <v>3162</v>
      </c>
      <c r="I485" s="3">
        <v>251.34000000000003</v>
      </c>
      <c r="J485" s="3">
        <f t="shared" si="53"/>
        <v>231.1274358974359</v>
      </c>
      <c r="K485" s="3">
        <v>68.78</v>
      </c>
      <c r="L485" s="3">
        <f t="shared" si="54"/>
        <v>58.786324786324791</v>
      </c>
      <c r="M485" s="3">
        <v>13</v>
      </c>
      <c r="N485" s="3">
        <f t="shared" si="55"/>
        <v>11.111111111111112</v>
      </c>
      <c r="O485" s="3">
        <v>10.01</v>
      </c>
      <c r="P485" s="3"/>
      <c r="Q485" s="3">
        <f t="shared" si="56"/>
        <v>0</v>
      </c>
      <c r="R485" s="3">
        <f t="shared" si="57"/>
        <v>102.5</v>
      </c>
      <c r="S485" s="3">
        <f t="shared" si="52"/>
        <v>57.05</v>
      </c>
      <c r="T485" s="3">
        <f t="shared" si="58"/>
        <v>48.72</v>
      </c>
      <c r="U485" s="3">
        <v>0</v>
      </c>
      <c r="V485" s="3">
        <v>1.25</v>
      </c>
      <c r="W485" s="3"/>
      <c r="X485" s="42"/>
      <c r="Y485" s="42"/>
      <c r="Z485" s="42"/>
      <c r="AA485" s="42">
        <v>64.099999999999994</v>
      </c>
      <c r="AB485" s="42">
        <v>64.099999999999994</v>
      </c>
      <c r="AC485" s="42"/>
      <c r="AD485" s="42"/>
      <c r="AE485" s="42"/>
      <c r="AF485" s="42"/>
      <c r="AG485" s="42"/>
      <c r="AH485" s="42"/>
      <c r="AI485" s="7"/>
    </row>
    <row r="486" spans="1:35" s="6" customFormat="1" ht="28.5">
      <c r="A486" s="10"/>
      <c r="B486" s="11" t="s">
        <v>2520</v>
      </c>
      <c r="C486" s="12" t="s">
        <v>2059</v>
      </c>
      <c r="D486" s="15" t="s">
        <v>2520</v>
      </c>
      <c r="E486" s="15" t="s">
        <v>848</v>
      </c>
      <c r="F486" s="2" t="s">
        <v>844</v>
      </c>
      <c r="G486" s="2" t="s">
        <v>849</v>
      </c>
      <c r="H486" s="15" t="s">
        <v>3162</v>
      </c>
      <c r="I486" s="3">
        <v>326.59999999999997</v>
      </c>
      <c r="J486" s="3">
        <f t="shared" si="53"/>
        <v>296.50435897435898</v>
      </c>
      <c r="K486" s="3">
        <v>120.22</v>
      </c>
      <c r="L486" s="3">
        <f t="shared" si="54"/>
        <v>102.75213675213676</v>
      </c>
      <c r="M486" s="3">
        <v>22.49</v>
      </c>
      <c r="N486" s="3">
        <f t="shared" si="55"/>
        <v>19.222222222222221</v>
      </c>
      <c r="O486" s="3">
        <v>17.309999999999999</v>
      </c>
      <c r="P486" s="3"/>
      <c r="Q486" s="3">
        <f t="shared" si="56"/>
        <v>0</v>
      </c>
      <c r="R486" s="3">
        <f t="shared" si="57"/>
        <v>102.5</v>
      </c>
      <c r="S486" s="3">
        <f t="shared" si="52"/>
        <v>64.08</v>
      </c>
      <c r="T486" s="3">
        <f t="shared" si="58"/>
        <v>54.72</v>
      </c>
      <c r="U486" s="3">
        <v>0</v>
      </c>
      <c r="V486" s="3">
        <v>1.25</v>
      </c>
      <c r="W486" s="3"/>
      <c r="X486" s="42"/>
      <c r="Y486" s="42"/>
      <c r="Z486" s="42"/>
      <c r="AA486" s="42">
        <v>72</v>
      </c>
      <c r="AB486" s="42">
        <v>72</v>
      </c>
      <c r="AC486" s="42"/>
      <c r="AD486" s="42"/>
      <c r="AE486" s="42"/>
      <c r="AF486" s="42"/>
      <c r="AG486" s="42"/>
      <c r="AH486" s="42"/>
      <c r="AI486" s="7"/>
    </row>
    <row r="487" spans="1:35" s="6" customFormat="1" ht="28.5">
      <c r="A487" s="10"/>
      <c r="B487" s="11" t="s">
        <v>2521</v>
      </c>
      <c r="C487" s="12" t="s">
        <v>2059</v>
      </c>
      <c r="D487" s="15" t="s">
        <v>2521</v>
      </c>
      <c r="E487" s="15" t="s">
        <v>850</v>
      </c>
      <c r="F487" s="2" t="s">
        <v>844</v>
      </c>
      <c r="G487" s="2" t="s">
        <v>851</v>
      </c>
      <c r="H487" s="15" t="s">
        <v>3162</v>
      </c>
      <c r="I487" s="3">
        <v>914.82999999999993</v>
      </c>
      <c r="J487" s="3">
        <f t="shared" si="53"/>
        <v>806.06606837606842</v>
      </c>
      <c r="K487" s="3">
        <v>450.81</v>
      </c>
      <c r="L487" s="3">
        <f t="shared" si="54"/>
        <v>385.30769230769232</v>
      </c>
      <c r="M487" s="3">
        <v>84.32</v>
      </c>
      <c r="N487" s="3">
        <f t="shared" si="55"/>
        <v>72.068376068376068</v>
      </c>
      <c r="O487" s="3">
        <v>64.930000000000007</v>
      </c>
      <c r="P487" s="3"/>
      <c r="Q487" s="3">
        <f t="shared" si="56"/>
        <v>0</v>
      </c>
      <c r="R487" s="3">
        <f t="shared" si="57"/>
        <v>102.5</v>
      </c>
      <c r="S487" s="3">
        <f t="shared" si="52"/>
        <v>212.27</v>
      </c>
      <c r="T487" s="3">
        <f t="shared" si="58"/>
        <v>181.26</v>
      </c>
      <c r="U487" s="3">
        <v>0</v>
      </c>
      <c r="V487" s="3">
        <v>1.25</v>
      </c>
      <c r="W487" s="3"/>
      <c r="X487" s="42"/>
      <c r="Y487" s="42"/>
      <c r="Z487" s="42"/>
      <c r="AA487" s="42">
        <v>238.5</v>
      </c>
      <c r="AB487" s="42">
        <v>238.5</v>
      </c>
      <c r="AC487" s="42"/>
      <c r="AD487" s="42"/>
      <c r="AE487" s="42"/>
      <c r="AF487" s="42"/>
      <c r="AG487" s="42"/>
      <c r="AH487" s="42"/>
      <c r="AI487" s="7"/>
    </row>
    <row r="488" spans="1:35" s="6" customFormat="1" ht="28.5">
      <c r="A488" s="10"/>
      <c r="B488" s="11" t="s">
        <v>2522</v>
      </c>
      <c r="C488" s="12" t="s">
        <v>2059</v>
      </c>
      <c r="D488" s="15" t="s">
        <v>2522</v>
      </c>
      <c r="E488" s="15" t="s">
        <v>852</v>
      </c>
      <c r="F488" s="2" t="s">
        <v>844</v>
      </c>
      <c r="G488" s="2" t="s">
        <v>853</v>
      </c>
      <c r="H488" s="15" t="s">
        <v>3162</v>
      </c>
      <c r="I488" s="3">
        <v>1127.99</v>
      </c>
      <c r="J488" s="3">
        <f t="shared" si="53"/>
        <v>991.22367521367528</v>
      </c>
      <c r="K488" s="3">
        <v>593.57000000000005</v>
      </c>
      <c r="L488" s="3">
        <f t="shared" si="54"/>
        <v>507.32478632478637</v>
      </c>
      <c r="M488" s="3">
        <v>111.02</v>
      </c>
      <c r="N488" s="3">
        <f t="shared" si="55"/>
        <v>94.888888888888886</v>
      </c>
      <c r="O488" s="3">
        <v>85.49</v>
      </c>
      <c r="P488" s="3"/>
      <c r="Q488" s="3">
        <f t="shared" si="56"/>
        <v>0</v>
      </c>
      <c r="R488" s="3">
        <f t="shared" si="57"/>
        <v>102.5</v>
      </c>
      <c r="S488" s="3">
        <f t="shared" si="52"/>
        <v>235.41</v>
      </c>
      <c r="T488" s="3">
        <f t="shared" si="58"/>
        <v>201.02</v>
      </c>
      <c r="U488" s="3">
        <v>0</v>
      </c>
      <c r="V488" s="3">
        <v>1.25</v>
      </c>
      <c r="W488" s="3"/>
      <c r="X488" s="42"/>
      <c r="Y488" s="42"/>
      <c r="Z488" s="42"/>
      <c r="AA488" s="42">
        <v>264.5</v>
      </c>
      <c r="AB488" s="42">
        <v>264.5</v>
      </c>
      <c r="AC488" s="42"/>
      <c r="AD488" s="42"/>
      <c r="AE488" s="42"/>
      <c r="AF488" s="42"/>
      <c r="AG488" s="42"/>
      <c r="AH488" s="42"/>
      <c r="AI488" s="7"/>
    </row>
    <row r="489" spans="1:35" s="6" customFormat="1" ht="28.5">
      <c r="A489" s="10"/>
      <c r="B489" s="11" t="s">
        <v>2523</v>
      </c>
      <c r="C489" s="12" t="s">
        <v>2059</v>
      </c>
      <c r="D489" s="15" t="s">
        <v>182</v>
      </c>
      <c r="E489" s="15" t="s">
        <v>854</v>
      </c>
      <c r="F489" s="2" t="s">
        <v>855</v>
      </c>
      <c r="G489" s="2" t="s">
        <v>856</v>
      </c>
      <c r="H489" s="15" t="s">
        <v>3162</v>
      </c>
      <c r="I489" s="3">
        <v>842.8</v>
      </c>
      <c r="J489" s="3">
        <f t="shared" si="53"/>
        <v>738.76</v>
      </c>
      <c r="K489" s="3">
        <v>598.37</v>
      </c>
      <c r="L489" s="3">
        <f t="shared" si="54"/>
        <v>511.42735042735046</v>
      </c>
      <c r="M489" s="3">
        <v>47.47</v>
      </c>
      <c r="N489" s="3">
        <f t="shared" si="55"/>
        <v>40.572649572649574</v>
      </c>
      <c r="O489" s="3">
        <v>24.68</v>
      </c>
      <c r="P489" s="3"/>
      <c r="Q489" s="3">
        <f t="shared" si="56"/>
        <v>0</v>
      </c>
      <c r="R489" s="3">
        <f t="shared" si="57"/>
        <v>102.5</v>
      </c>
      <c r="S489" s="3">
        <f t="shared" si="52"/>
        <v>69.78</v>
      </c>
      <c r="T489" s="3">
        <f t="shared" si="58"/>
        <v>59.58</v>
      </c>
      <c r="U489" s="3">
        <v>0</v>
      </c>
      <c r="V489" s="3">
        <v>1.25</v>
      </c>
      <c r="W489" s="3"/>
      <c r="X489" s="42"/>
      <c r="Y489" s="42"/>
      <c r="Z489" s="42"/>
      <c r="AA489" s="42">
        <v>78.400000000000006</v>
      </c>
      <c r="AB489" s="42">
        <v>78.400000000000006</v>
      </c>
      <c r="AC489" s="42"/>
      <c r="AD489" s="42"/>
      <c r="AE489" s="42"/>
      <c r="AF489" s="42"/>
      <c r="AG489" s="42"/>
      <c r="AH489" s="42"/>
      <c r="AI489" s="7"/>
    </row>
    <row r="490" spans="1:35" s="6" customFormat="1" ht="28.5">
      <c r="A490" s="10"/>
      <c r="B490" s="11" t="s">
        <v>2524</v>
      </c>
      <c r="C490" s="12" t="s">
        <v>2059</v>
      </c>
      <c r="D490" s="15" t="s">
        <v>183</v>
      </c>
      <c r="E490" s="15" t="s">
        <v>857</v>
      </c>
      <c r="F490" s="2" t="s">
        <v>855</v>
      </c>
      <c r="G490" s="2" t="s">
        <v>858</v>
      </c>
      <c r="H490" s="15" t="s">
        <v>3162</v>
      </c>
      <c r="I490" s="3">
        <v>1254.1299999999999</v>
      </c>
      <c r="J490" s="3">
        <f t="shared" si="53"/>
        <v>1092.3094017094018</v>
      </c>
      <c r="K490" s="3">
        <v>931.93</v>
      </c>
      <c r="L490" s="3">
        <f t="shared" si="54"/>
        <v>796.52136752136755</v>
      </c>
      <c r="M490" s="3">
        <v>73.930000000000007</v>
      </c>
      <c r="N490" s="3">
        <f t="shared" si="55"/>
        <v>63.188034188034194</v>
      </c>
      <c r="O490" s="3">
        <v>38.44</v>
      </c>
      <c r="P490" s="3"/>
      <c r="Q490" s="3">
        <f t="shared" si="56"/>
        <v>0</v>
      </c>
      <c r="R490" s="3">
        <f t="shared" si="57"/>
        <v>102.5</v>
      </c>
      <c r="S490" s="3">
        <f t="shared" si="52"/>
        <v>107.33</v>
      </c>
      <c r="T490" s="3">
        <f t="shared" si="58"/>
        <v>91.66</v>
      </c>
      <c r="U490" s="3">
        <v>0</v>
      </c>
      <c r="V490" s="3">
        <v>1.25</v>
      </c>
      <c r="W490" s="3"/>
      <c r="X490" s="42"/>
      <c r="Y490" s="42"/>
      <c r="Z490" s="42"/>
      <c r="AA490" s="42">
        <v>120.6</v>
      </c>
      <c r="AB490" s="42">
        <v>120.6</v>
      </c>
      <c r="AC490" s="42"/>
      <c r="AD490" s="42"/>
      <c r="AE490" s="42"/>
      <c r="AF490" s="42"/>
      <c r="AG490" s="42"/>
      <c r="AH490" s="42"/>
      <c r="AI490" s="7"/>
    </row>
    <row r="491" spans="1:35" s="6" customFormat="1" ht="14.25">
      <c r="A491" s="10"/>
      <c r="B491" s="11" t="s">
        <v>2525</v>
      </c>
      <c r="C491" s="12" t="s">
        <v>2059</v>
      </c>
      <c r="D491" s="15" t="s">
        <v>184</v>
      </c>
      <c r="E491" s="15" t="s">
        <v>859</v>
      </c>
      <c r="F491" s="2" t="s">
        <v>860</v>
      </c>
      <c r="G491" s="2" t="s">
        <v>861</v>
      </c>
      <c r="H491" s="15" t="s">
        <v>3162</v>
      </c>
      <c r="I491" s="3">
        <v>16.38</v>
      </c>
      <c r="J491" s="3">
        <f t="shared" si="53"/>
        <v>14.787965395038565</v>
      </c>
      <c r="K491" s="3">
        <v>4.2300000000000004</v>
      </c>
      <c r="L491" s="3">
        <f t="shared" si="54"/>
        <v>3.6153846153846159</v>
      </c>
      <c r="M491" s="3">
        <v>1.45</v>
      </c>
      <c r="N491" s="3">
        <f t="shared" si="55"/>
        <v>1.2393162393162394</v>
      </c>
      <c r="O491" s="3">
        <v>4.0599999999999996</v>
      </c>
      <c r="P491" s="3">
        <v>2.37</v>
      </c>
      <c r="Q491" s="3">
        <f t="shared" si="56"/>
        <v>2.2232645403377109</v>
      </c>
      <c r="R491" s="3">
        <v>0</v>
      </c>
      <c r="S491" s="3">
        <f t="shared" si="52"/>
        <v>4.2699999999999996</v>
      </c>
      <c r="T491" s="3">
        <f t="shared" si="58"/>
        <v>3.65</v>
      </c>
      <c r="U491" s="3">
        <v>0</v>
      </c>
      <c r="V491" s="3"/>
      <c r="W491" s="3"/>
      <c r="X491" s="42"/>
      <c r="Y491" s="42"/>
      <c r="Z491" s="42"/>
      <c r="AA491" s="42">
        <v>4.8</v>
      </c>
      <c r="AB491" s="42">
        <v>4.8</v>
      </c>
      <c r="AC491" s="42"/>
      <c r="AD491" s="42"/>
      <c r="AE491" s="42"/>
      <c r="AF491" s="42"/>
      <c r="AG491" s="42"/>
      <c r="AH491" s="42"/>
      <c r="AI491" s="7"/>
    </row>
    <row r="492" spans="1:35" s="6" customFormat="1" ht="14.25">
      <c r="A492" s="10"/>
      <c r="B492" s="11" t="s">
        <v>2526</v>
      </c>
      <c r="C492" s="12" t="s">
        <v>2059</v>
      </c>
      <c r="D492" s="15" t="s">
        <v>2526</v>
      </c>
      <c r="E492" s="15" t="s">
        <v>862</v>
      </c>
      <c r="F492" s="2" t="s">
        <v>860</v>
      </c>
      <c r="G492" s="2" t="s">
        <v>863</v>
      </c>
      <c r="H492" s="15" t="s">
        <v>3162</v>
      </c>
      <c r="I492" s="3">
        <v>40</v>
      </c>
      <c r="J492" s="3">
        <f t="shared" si="53"/>
        <v>35.695914112987282</v>
      </c>
      <c r="K492" s="3">
        <v>12.7</v>
      </c>
      <c r="L492" s="3">
        <f t="shared" si="54"/>
        <v>10.854700854700855</v>
      </c>
      <c r="M492" s="3">
        <v>4.3499999999999996</v>
      </c>
      <c r="N492" s="3">
        <f t="shared" si="55"/>
        <v>3.7179487179487181</v>
      </c>
      <c r="O492" s="3">
        <v>9.1</v>
      </c>
      <c r="P492" s="3">
        <v>2.37</v>
      </c>
      <c r="Q492" s="3">
        <f t="shared" si="56"/>
        <v>2.2232645403377109</v>
      </c>
      <c r="R492" s="3">
        <v>0</v>
      </c>
      <c r="S492" s="3">
        <f t="shared" si="52"/>
        <v>11.48</v>
      </c>
      <c r="T492" s="3">
        <f t="shared" si="58"/>
        <v>9.8000000000000007</v>
      </c>
      <c r="U492" s="3">
        <v>0</v>
      </c>
      <c r="V492" s="3"/>
      <c r="W492" s="3"/>
      <c r="X492" s="42"/>
      <c r="Y492" s="42"/>
      <c r="Z492" s="42"/>
      <c r="AA492" s="42">
        <v>12.9</v>
      </c>
      <c r="AB492" s="42">
        <v>12.9</v>
      </c>
      <c r="AC492" s="42"/>
      <c r="AD492" s="42"/>
      <c r="AE492" s="42"/>
      <c r="AF492" s="42"/>
      <c r="AG492" s="42"/>
      <c r="AH492" s="42"/>
      <c r="AI492" s="7"/>
    </row>
    <row r="493" spans="1:35" s="6" customFormat="1" ht="14.25">
      <c r="A493" s="10"/>
      <c r="B493" s="11" t="s">
        <v>2527</v>
      </c>
      <c r="C493" s="12" t="s">
        <v>2059</v>
      </c>
      <c r="D493" s="15" t="s">
        <v>2527</v>
      </c>
      <c r="E493" s="15" t="s">
        <v>864</v>
      </c>
      <c r="F493" s="2" t="s">
        <v>860</v>
      </c>
      <c r="G493" s="2" t="s">
        <v>865</v>
      </c>
      <c r="H493" s="15" t="s">
        <v>3162</v>
      </c>
      <c r="I493" s="3">
        <v>50.89</v>
      </c>
      <c r="J493" s="3">
        <f t="shared" si="53"/>
        <v>45.113606420679595</v>
      </c>
      <c r="K493" s="3">
        <v>13.84</v>
      </c>
      <c r="L493" s="3">
        <f t="shared" si="54"/>
        <v>11.82905982905983</v>
      </c>
      <c r="M493" s="3">
        <v>4.74</v>
      </c>
      <c r="N493" s="3">
        <f t="shared" si="55"/>
        <v>4.051282051282052</v>
      </c>
      <c r="O493" s="3">
        <v>9.91</v>
      </c>
      <c r="P493" s="3">
        <v>2.37</v>
      </c>
      <c r="Q493" s="3">
        <f t="shared" si="56"/>
        <v>2.2232645403377109</v>
      </c>
      <c r="R493" s="3">
        <v>0</v>
      </c>
      <c r="S493" s="3">
        <f t="shared" ref="S493:S556" si="59">IF(ROUND((W493*$W$3+Y493*$Y$3+AA493*$AA$3+AC493*$AC$3+AE493*$AE$3+AG493*$AG$3),2)=0,"",ROUND((W493*$W$3+Y493*$Y$3+AA493*$AA$3+AC493*$AC$3+AE493*$AE$3+AG493*$AG$3),2))</f>
        <v>20.03</v>
      </c>
      <c r="T493" s="3">
        <f t="shared" si="58"/>
        <v>17.100000000000001</v>
      </c>
      <c r="U493" s="3">
        <v>0</v>
      </c>
      <c r="V493" s="3"/>
      <c r="W493" s="3"/>
      <c r="X493" s="42"/>
      <c r="Y493" s="42"/>
      <c r="Z493" s="42"/>
      <c r="AA493" s="42">
        <v>22.5</v>
      </c>
      <c r="AB493" s="42">
        <v>22.5</v>
      </c>
      <c r="AC493" s="42"/>
      <c r="AD493" s="42"/>
      <c r="AE493" s="42"/>
      <c r="AF493" s="42"/>
      <c r="AG493" s="42"/>
      <c r="AH493" s="42"/>
      <c r="AI493" s="7"/>
    </row>
    <row r="494" spans="1:35" s="6" customFormat="1" ht="14.25">
      <c r="A494" s="10"/>
      <c r="B494" s="11" t="s">
        <v>2528</v>
      </c>
      <c r="C494" s="12" t="s">
        <v>2059</v>
      </c>
      <c r="D494" s="15" t="s">
        <v>185</v>
      </c>
      <c r="E494" s="15" t="s">
        <v>866</v>
      </c>
      <c r="F494" s="2" t="s">
        <v>867</v>
      </c>
      <c r="G494" s="2" t="s">
        <v>868</v>
      </c>
      <c r="H494" s="15" t="s">
        <v>3162</v>
      </c>
      <c r="I494" s="3">
        <v>107.6</v>
      </c>
      <c r="J494" s="3">
        <f t="shared" si="53"/>
        <v>96.009760266833439</v>
      </c>
      <c r="K494" s="3">
        <v>37.229999999999997</v>
      </c>
      <c r="L494" s="3">
        <f t="shared" si="54"/>
        <v>31.820512820512821</v>
      </c>
      <c r="M494" s="3">
        <v>12.76</v>
      </c>
      <c r="N494" s="3">
        <f t="shared" si="55"/>
        <v>10.905982905982906</v>
      </c>
      <c r="O494" s="3">
        <v>26.66</v>
      </c>
      <c r="P494" s="3">
        <v>2.37</v>
      </c>
      <c r="Q494" s="3">
        <f t="shared" si="56"/>
        <v>2.2232645403377109</v>
      </c>
      <c r="R494" s="3">
        <v>0</v>
      </c>
      <c r="S494" s="3">
        <f t="shared" si="59"/>
        <v>28.58</v>
      </c>
      <c r="T494" s="3">
        <f t="shared" si="58"/>
        <v>24.4</v>
      </c>
      <c r="U494" s="3">
        <v>0</v>
      </c>
      <c r="V494" s="3"/>
      <c r="W494" s="3"/>
      <c r="X494" s="42"/>
      <c r="Y494" s="42"/>
      <c r="Z494" s="42"/>
      <c r="AA494" s="42">
        <v>32.11</v>
      </c>
      <c r="AB494" s="42">
        <v>32.11</v>
      </c>
      <c r="AC494" s="42"/>
      <c r="AD494" s="42"/>
      <c r="AE494" s="42"/>
      <c r="AF494" s="42"/>
      <c r="AG494" s="42"/>
      <c r="AH494" s="42"/>
      <c r="AI494" s="7"/>
    </row>
    <row r="495" spans="1:35" s="6" customFormat="1" ht="14.25">
      <c r="A495" s="10"/>
      <c r="B495" s="11" t="s">
        <v>2529</v>
      </c>
      <c r="C495" s="12" t="s">
        <v>2059</v>
      </c>
      <c r="D495" s="15" t="s">
        <v>186</v>
      </c>
      <c r="E495" s="15" t="s">
        <v>869</v>
      </c>
      <c r="F495" s="2" t="s">
        <v>870</v>
      </c>
      <c r="G495" s="2" t="s">
        <v>871</v>
      </c>
      <c r="H495" s="15" t="s">
        <v>3162</v>
      </c>
      <c r="I495" s="3">
        <v>174.5</v>
      </c>
      <c r="J495" s="3">
        <f t="shared" si="53"/>
        <v>165.26461538461538</v>
      </c>
      <c r="K495" s="3">
        <v>43.68</v>
      </c>
      <c r="L495" s="3">
        <f t="shared" si="54"/>
        <v>37.333333333333336</v>
      </c>
      <c r="M495" s="3">
        <v>8.25</v>
      </c>
      <c r="N495" s="3">
        <f t="shared" si="55"/>
        <v>7.051282051282052</v>
      </c>
      <c r="O495" s="3">
        <v>8.5</v>
      </c>
      <c r="P495" s="3"/>
      <c r="Q495" s="3">
        <f t="shared" si="56"/>
        <v>0</v>
      </c>
      <c r="R495" s="3">
        <f t="shared" si="57"/>
        <v>102.5</v>
      </c>
      <c r="S495" s="3">
        <f t="shared" si="59"/>
        <v>11.57</v>
      </c>
      <c r="T495" s="3">
        <f t="shared" si="58"/>
        <v>9.8800000000000008</v>
      </c>
      <c r="U495" s="3">
        <v>0</v>
      </c>
      <c r="V495" s="3">
        <v>1.25</v>
      </c>
      <c r="W495" s="3"/>
      <c r="X495" s="42"/>
      <c r="Y495" s="42"/>
      <c r="Z495" s="42"/>
      <c r="AA495" s="42">
        <v>13</v>
      </c>
      <c r="AB495" s="42">
        <v>13</v>
      </c>
      <c r="AC495" s="42"/>
      <c r="AD495" s="42"/>
      <c r="AE495" s="42"/>
      <c r="AF495" s="42"/>
      <c r="AG495" s="42"/>
      <c r="AH495" s="42"/>
      <c r="AI495" s="7"/>
    </row>
    <row r="496" spans="1:35" s="6" customFormat="1" ht="14.25">
      <c r="A496" s="10"/>
      <c r="B496" s="11" t="s">
        <v>2530</v>
      </c>
      <c r="C496" s="12" t="s">
        <v>2059</v>
      </c>
      <c r="D496" s="15" t="s">
        <v>187</v>
      </c>
      <c r="E496" s="15" t="s">
        <v>872</v>
      </c>
      <c r="F496" s="2" t="s">
        <v>873</v>
      </c>
      <c r="G496" s="2" t="s">
        <v>874</v>
      </c>
      <c r="H496" s="15" t="s">
        <v>3162</v>
      </c>
      <c r="I496" s="3">
        <v>210.26</v>
      </c>
      <c r="J496" s="3">
        <f t="shared" si="53"/>
        <v>195.55923076923079</v>
      </c>
      <c r="K496" s="3">
        <v>46.48</v>
      </c>
      <c r="L496" s="3">
        <f t="shared" si="54"/>
        <v>39.726495726495727</v>
      </c>
      <c r="M496" s="3">
        <v>7.07</v>
      </c>
      <c r="N496" s="3">
        <f t="shared" si="55"/>
        <v>6.0427350427350435</v>
      </c>
      <c r="O496" s="3">
        <v>6.86</v>
      </c>
      <c r="P496" s="3"/>
      <c r="Q496" s="3">
        <f t="shared" si="56"/>
        <v>0</v>
      </c>
      <c r="R496" s="3">
        <f t="shared" si="57"/>
        <v>102.5</v>
      </c>
      <c r="S496" s="3">
        <f t="shared" si="59"/>
        <v>47.35</v>
      </c>
      <c r="T496" s="3">
        <f t="shared" si="58"/>
        <v>40.43</v>
      </c>
      <c r="U496" s="3">
        <v>0</v>
      </c>
      <c r="V496" s="3">
        <v>1.25</v>
      </c>
      <c r="W496" s="3"/>
      <c r="X496" s="42"/>
      <c r="Y496" s="42"/>
      <c r="Z496" s="42"/>
      <c r="AA496" s="42">
        <v>53.2</v>
      </c>
      <c r="AB496" s="42">
        <v>53.2</v>
      </c>
      <c r="AC496" s="42"/>
      <c r="AD496" s="42"/>
      <c r="AE496" s="42"/>
      <c r="AF496" s="42"/>
      <c r="AG496" s="42"/>
      <c r="AH496" s="42"/>
      <c r="AI496" s="7"/>
    </row>
    <row r="497" spans="1:35" s="6" customFormat="1" ht="14.25">
      <c r="A497" s="10"/>
      <c r="B497" s="11" t="s">
        <v>2531</v>
      </c>
      <c r="C497" s="12" t="s">
        <v>2059</v>
      </c>
      <c r="D497" s="15" t="s">
        <v>188</v>
      </c>
      <c r="E497" s="15" t="s">
        <v>875</v>
      </c>
      <c r="F497" s="2" t="s">
        <v>876</v>
      </c>
      <c r="G497" s="2" t="s">
        <v>3246</v>
      </c>
      <c r="H497" s="15" t="s">
        <v>3162</v>
      </c>
      <c r="I497" s="3">
        <v>303.96999999999997</v>
      </c>
      <c r="J497" s="3">
        <f t="shared" si="53"/>
        <v>291.12393162393164</v>
      </c>
      <c r="K497" s="3">
        <v>44.25</v>
      </c>
      <c r="L497" s="3">
        <f t="shared" si="54"/>
        <v>37.820512820512825</v>
      </c>
      <c r="M497" s="3">
        <v>6.79</v>
      </c>
      <c r="N497" s="3">
        <f t="shared" si="55"/>
        <v>5.8034188034188041</v>
      </c>
      <c r="O497" s="3">
        <v>10.73</v>
      </c>
      <c r="P497" s="3"/>
      <c r="Q497" s="3">
        <f t="shared" si="56"/>
        <v>0</v>
      </c>
      <c r="R497" s="3">
        <f t="shared" si="57"/>
        <v>205</v>
      </c>
      <c r="S497" s="3">
        <f t="shared" si="59"/>
        <v>37.200000000000003</v>
      </c>
      <c r="T497" s="3">
        <f t="shared" si="58"/>
        <v>31.77</v>
      </c>
      <c r="U497" s="3">
        <v>0</v>
      </c>
      <c r="V497" s="3">
        <v>2.5</v>
      </c>
      <c r="W497" s="3"/>
      <c r="X497" s="42"/>
      <c r="Y497" s="42"/>
      <c r="Z497" s="42"/>
      <c r="AA497" s="42">
        <v>41.8</v>
      </c>
      <c r="AB497" s="42">
        <v>41.8</v>
      </c>
      <c r="AC497" s="42"/>
      <c r="AD497" s="42"/>
      <c r="AE497" s="42"/>
      <c r="AF497" s="42"/>
      <c r="AG497" s="42"/>
      <c r="AH497" s="42"/>
      <c r="AI497" s="7"/>
    </row>
    <row r="498" spans="1:35" s="6" customFormat="1" ht="14.25">
      <c r="A498" s="10"/>
      <c r="B498" s="11" t="s">
        <v>2532</v>
      </c>
      <c r="C498" s="12" t="s">
        <v>2059</v>
      </c>
      <c r="D498" s="15" t="s">
        <v>189</v>
      </c>
      <c r="E498" s="15" t="s">
        <v>877</v>
      </c>
      <c r="F498" s="2" t="s">
        <v>876</v>
      </c>
      <c r="G498" s="2" t="s">
        <v>3248</v>
      </c>
      <c r="H498" s="15" t="s">
        <v>3162</v>
      </c>
      <c r="I498" s="3">
        <v>442.23</v>
      </c>
      <c r="J498" s="3">
        <f t="shared" si="53"/>
        <v>411.51034188034191</v>
      </c>
      <c r="K498" s="3">
        <v>108.41</v>
      </c>
      <c r="L498" s="3">
        <f t="shared" si="54"/>
        <v>92.658119658119659</v>
      </c>
      <c r="M498" s="3">
        <v>16.64</v>
      </c>
      <c r="N498" s="3">
        <f t="shared" si="55"/>
        <v>14.222222222222223</v>
      </c>
      <c r="O498" s="3">
        <v>26.29</v>
      </c>
      <c r="P498" s="3"/>
      <c r="Q498" s="3">
        <f t="shared" si="56"/>
        <v>0</v>
      </c>
      <c r="R498" s="3">
        <f t="shared" si="57"/>
        <v>205</v>
      </c>
      <c r="S498" s="3">
        <f t="shared" si="59"/>
        <v>85.89</v>
      </c>
      <c r="T498" s="3">
        <f t="shared" si="58"/>
        <v>73.34</v>
      </c>
      <c r="U498" s="3">
        <v>0</v>
      </c>
      <c r="V498" s="3">
        <v>2.5</v>
      </c>
      <c r="W498" s="3"/>
      <c r="X498" s="42"/>
      <c r="Y498" s="42"/>
      <c r="Z498" s="42"/>
      <c r="AA498" s="42">
        <v>96.5</v>
      </c>
      <c r="AB498" s="42">
        <v>96.5</v>
      </c>
      <c r="AC498" s="42"/>
      <c r="AD498" s="42"/>
      <c r="AE498" s="42"/>
      <c r="AF498" s="42"/>
      <c r="AG498" s="42"/>
      <c r="AH498" s="42"/>
      <c r="AI498" s="7"/>
    </row>
    <row r="499" spans="1:35" s="6" customFormat="1" ht="14.25">
      <c r="A499" s="10"/>
      <c r="B499" s="11" t="s">
        <v>2533</v>
      </c>
      <c r="C499" s="12" t="s">
        <v>2059</v>
      </c>
      <c r="D499" s="15" t="s">
        <v>190</v>
      </c>
      <c r="E499" s="15" t="s">
        <v>878</v>
      </c>
      <c r="F499" s="2" t="s">
        <v>879</v>
      </c>
      <c r="G499" s="2"/>
      <c r="H499" s="15" t="s">
        <v>3162</v>
      </c>
      <c r="I499" s="3">
        <v>260.14</v>
      </c>
      <c r="J499" s="3">
        <f t="shared" si="53"/>
        <v>242.70726495726495</v>
      </c>
      <c r="K499" s="3">
        <v>74.03</v>
      </c>
      <c r="L499" s="3">
        <f t="shared" si="54"/>
        <v>63.27350427350428</v>
      </c>
      <c r="M499" s="3">
        <v>5.75</v>
      </c>
      <c r="N499" s="3">
        <f t="shared" si="55"/>
        <v>4.9145299145299148</v>
      </c>
      <c r="O499" s="3">
        <v>34.33</v>
      </c>
      <c r="P499" s="3">
        <v>6.15</v>
      </c>
      <c r="Q499" s="3">
        <f t="shared" si="56"/>
        <v>5.7692307692307692</v>
      </c>
      <c r="R499" s="3">
        <f t="shared" si="57"/>
        <v>102.5</v>
      </c>
      <c r="S499" s="3">
        <f t="shared" si="59"/>
        <v>37.380000000000003</v>
      </c>
      <c r="T499" s="3">
        <f t="shared" si="58"/>
        <v>31.92</v>
      </c>
      <c r="U499" s="3">
        <v>0</v>
      </c>
      <c r="V499" s="3">
        <v>1.25</v>
      </c>
      <c r="W499" s="3"/>
      <c r="X499" s="42"/>
      <c r="Y499" s="42"/>
      <c r="Z499" s="42"/>
      <c r="AA499" s="42">
        <v>42</v>
      </c>
      <c r="AB499" s="42">
        <v>42</v>
      </c>
      <c r="AC499" s="42"/>
      <c r="AD499" s="42"/>
      <c r="AE499" s="42"/>
      <c r="AF499" s="42"/>
      <c r="AG499" s="42"/>
      <c r="AH499" s="42"/>
      <c r="AI499" s="7"/>
    </row>
    <row r="500" spans="1:35" s="6" customFormat="1" ht="14.25">
      <c r="A500" s="10"/>
      <c r="B500" s="11" t="s">
        <v>2534</v>
      </c>
      <c r="C500" s="12" t="s">
        <v>2059</v>
      </c>
      <c r="D500" s="15" t="s">
        <v>2534</v>
      </c>
      <c r="E500" s="15" t="s">
        <v>880</v>
      </c>
      <c r="F500" s="2" t="s">
        <v>881</v>
      </c>
      <c r="G500" s="2"/>
      <c r="H500" s="15" t="s">
        <v>3162</v>
      </c>
      <c r="I500" s="3">
        <v>267.26</v>
      </c>
      <c r="J500" s="3">
        <f t="shared" si="53"/>
        <v>248.78726495726497</v>
      </c>
      <c r="K500" s="3">
        <v>74.03</v>
      </c>
      <c r="L500" s="3">
        <f t="shared" si="54"/>
        <v>63.27350427350428</v>
      </c>
      <c r="M500" s="3">
        <v>5.75</v>
      </c>
      <c r="N500" s="3">
        <f t="shared" si="55"/>
        <v>4.9145299145299148</v>
      </c>
      <c r="O500" s="3">
        <v>34.33</v>
      </c>
      <c r="P500" s="3">
        <v>6.15</v>
      </c>
      <c r="Q500" s="3">
        <f t="shared" si="56"/>
        <v>5.7692307692307692</v>
      </c>
      <c r="R500" s="3">
        <f t="shared" si="57"/>
        <v>102.5</v>
      </c>
      <c r="S500" s="3">
        <f t="shared" si="59"/>
        <v>44.5</v>
      </c>
      <c r="T500" s="3">
        <f t="shared" si="58"/>
        <v>38</v>
      </c>
      <c r="U500" s="3">
        <v>0</v>
      </c>
      <c r="V500" s="3">
        <v>1.25</v>
      </c>
      <c r="W500" s="3"/>
      <c r="X500" s="42"/>
      <c r="Y500" s="42"/>
      <c r="Z500" s="42"/>
      <c r="AA500" s="42">
        <v>50</v>
      </c>
      <c r="AB500" s="42">
        <v>50</v>
      </c>
      <c r="AC500" s="42"/>
      <c r="AD500" s="42"/>
      <c r="AE500" s="42"/>
      <c r="AF500" s="42"/>
      <c r="AG500" s="42"/>
      <c r="AH500" s="42"/>
      <c r="AI500" s="7"/>
    </row>
    <row r="501" spans="1:35" s="6" customFormat="1" ht="14.25">
      <c r="A501" s="10"/>
      <c r="B501" s="11" t="s">
        <v>2535</v>
      </c>
      <c r="C501" s="12" t="s">
        <v>2059</v>
      </c>
      <c r="D501" s="15" t="s">
        <v>2535</v>
      </c>
      <c r="E501" s="15" t="s">
        <v>882</v>
      </c>
      <c r="F501" s="2" t="s">
        <v>883</v>
      </c>
      <c r="G501" s="2"/>
      <c r="H501" s="15" t="s">
        <v>3162</v>
      </c>
      <c r="I501" s="3">
        <v>326.58</v>
      </c>
      <c r="J501" s="3">
        <f t="shared" si="53"/>
        <v>302.30008547008549</v>
      </c>
      <c r="K501" s="3">
        <v>101.8</v>
      </c>
      <c r="L501" s="3">
        <f t="shared" si="54"/>
        <v>87.008547008547012</v>
      </c>
      <c r="M501" s="3">
        <v>9</v>
      </c>
      <c r="N501" s="3">
        <f t="shared" si="55"/>
        <v>7.6923076923076925</v>
      </c>
      <c r="O501" s="3">
        <v>53.73</v>
      </c>
      <c r="P501" s="3">
        <v>6.15</v>
      </c>
      <c r="Q501" s="3">
        <f t="shared" si="56"/>
        <v>5.7692307692307692</v>
      </c>
      <c r="R501" s="3">
        <f t="shared" si="57"/>
        <v>102.5</v>
      </c>
      <c r="S501" s="3">
        <f t="shared" si="59"/>
        <v>53.4</v>
      </c>
      <c r="T501" s="3">
        <f t="shared" si="58"/>
        <v>45.6</v>
      </c>
      <c r="U501" s="3">
        <v>0</v>
      </c>
      <c r="V501" s="3">
        <v>1.25</v>
      </c>
      <c r="W501" s="3"/>
      <c r="X501" s="42"/>
      <c r="Y501" s="42"/>
      <c r="Z501" s="42"/>
      <c r="AA501" s="42">
        <v>60</v>
      </c>
      <c r="AB501" s="42">
        <v>60</v>
      </c>
      <c r="AC501" s="42"/>
      <c r="AD501" s="42"/>
      <c r="AE501" s="42"/>
      <c r="AF501" s="42"/>
      <c r="AG501" s="42"/>
      <c r="AH501" s="42"/>
      <c r="AI501" s="7"/>
    </row>
    <row r="502" spans="1:35" s="6" customFormat="1" ht="14.25">
      <c r="A502" s="10"/>
      <c r="B502" s="11" t="s">
        <v>2084</v>
      </c>
      <c r="C502" s="12" t="s">
        <v>2059</v>
      </c>
      <c r="D502" s="15" t="s">
        <v>10</v>
      </c>
      <c r="E502" s="15" t="s">
        <v>884</v>
      </c>
      <c r="F502" s="2" t="s">
        <v>885</v>
      </c>
      <c r="G502" s="2" t="s">
        <v>886</v>
      </c>
      <c r="H502" s="15" t="s">
        <v>3162</v>
      </c>
      <c r="I502" s="3">
        <v>13.399999999999999</v>
      </c>
      <c r="J502" s="3">
        <f t="shared" si="53"/>
        <v>11.522991452991453</v>
      </c>
      <c r="K502" s="3">
        <v>1.41</v>
      </c>
      <c r="L502" s="3">
        <f t="shared" si="54"/>
        <v>1.2051282051282051</v>
      </c>
      <c r="M502" s="3">
        <v>0.28999999999999998</v>
      </c>
      <c r="N502" s="3">
        <f t="shared" si="55"/>
        <v>0.24786324786324787</v>
      </c>
      <c r="O502" s="3">
        <v>0.59</v>
      </c>
      <c r="P502" s="3"/>
      <c r="Q502" s="3">
        <f t="shared" si="56"/>
        <v>0</v>
      </c>
      <c r="R502" s="3">
        <v>0</v>
      </c>
      <c r="S502" s="3">
        <f t="shared" si="59"/>
        <v>11.11</v>
      </c>
      <c r="T502" s="3">
        <f t="shared" si="58"/>
        <v>9.48</v>
      </c>
      <c r="U502" s="3">
        <v>0</v>
      </c>
      <c r="V502" s="3"/>
      <c r="W502" s="3"/>
      <c r="X502" s="42"/>
      <c r="Y502" s="42"/>
      <c r="Z502" s="42"/>
      <c r="AA502" s="42">
        <v>12.48</v>
      </c>
      <c r="AB502" s="42">
        <v>12.48</v>
      </c>
      <c r="AC502" s="42"/>
      <c r="AD502" s="42"/>
      <c r="AE502" s="42"/>
      <c r="AF502" s="42"/>
      <c r="AG502" s="42"/>
      <c r="AH502" s="42"/>
      <c r="AI502" s="7"/>
    </row>
    <row r="503" spans="1:35" s="6" customFormat="1" ht="14.25">
      <c r="A503" s="10"/>
      <c r="B503" s="11" t="s">
        <v>2084</v>
      </c>
      <c r="C503" s="12" t="s">
        <v>2059</v>
      </c>
      <c r="D503" s="15" t="s">
        <v>10</v>
      </c>
      <c r="E503" s="15" t="s">
        <v>887</v>
      </c>
      <c r="F503" s="2" t="s">
        <v>888</v>
      </c>
      <c r="G503" s="2" t="s">
        <v>889</v>
      </c>
      <c r="H503" s="15" t="s">
        <v>3162</v>
      </c>
      <c r="I503" s="3">
        <v>44.55</v>
      </c>
      <c r="J503" s="3">
        <f t="shared" si="53"/>
        <v>39.241880341880346</v>
      </c>
      <c r="K503" s="3">
        <v>17.760000000000002</v>
      </c>
      <c r="L503" s="3">
        <f t="shared" si="54"/>
        <v>15.179487179487182</v>
      </c>
      <c r="M503" s="3">
        <v>3.7</v>
      </c>
      <c r="N503" s="3">
        <f t="shared" si="55"/>
        <v>3.1623931623931627</v>
      </c>
      <c r="O503" s="3">
        <v>7.77</v>
      </c>
      <c r="P503" s="3"/>
      <c r="Q503" s="3">
        <f t="shared" si="56"/>
        <v>0</v>
      </c>
      <c r="R503" s="3">
        <v>0</v>
      </c>
      <c r="S503" s="3">
        <f t="shared" si="59"/>
        <v>15.32</v>
      </c>
      <c r="T503" s="3">
        <f t="shared" si="58"/>
        <v>13.13</v>
      </c>
      <c r="U503" s="3">
        <v>0</v>
      </c>
      <c r="V503" s="3"/>
      <c r="W503" s="3">
        <v>1.44</v>
      </c>
      <c r="X503" s="42">
        <v>1.44</v>
      </c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7"/>
    </row>
    <row r="504" spans="1:35" s="6" customFormat="1" ht="14.25">
      <c r="A504" s="10"/>
      <c r="B504" s="11" t="s">
        <v>2084</v>
      </c>
      <c r="C504" s="12" t="s">
        <v>2059</v>
      </c>
      <c r="D504" s="15" t="s">
        <v>10</v>
      </c>
      <c r="E504" s="15" t="s">
        <v>890</v>
      </c>
      <c r="F504" s="2" t="s">
        <v>891</v>
      </c>
      <c r="G504" s="2" t="s">
        <v>892</v>
      </c>
      <c r="H504" s="15" t="s">
        <v>3162</v>
      </c>
      <c r="I504" s="3">
        <v>17.7</v>
      </c>
      <c r="J504" s="3">
        <f t="shared" si="53"/>
        <v>16.698125912028353</v>
      </c>
      <c r="K504" s="3">
        <v>3.53</v>
      </c>
      <c r="L504" s="3">
        <f t="shared" si="54"/>
        <v>3.017094017094017</v>
      </c>
      <c r="M504" s="3"/>
      <c r="N504" s="3">
        <f t="shared" si="55"/>
        <v>0</v>
      </c>
      <c r="O504" s="3">
        <v>9.7799999999999994</v>
      </c>
      <c r="P504" s="3">
        <v>1.76</v>
      </c>
      <c r="Q504" s="3">
        <f t="shared" si="56"/>
        <v>1.6510318949343339</v>
      </c>
      <c r="R504" s="3">
        <v>0</v>
      </c>
      <c r="S504" s="3">
        <f t="shared" si="59"/>
        <v>2.63</v>
      </c>
      <c r="T504" s="3">
        <f t="shared" si="58"/>
        <v>2.25</v>
      </c>
      <c r="U504" s="3">
        <v>0</v>
      </c>
      <c r="V504" s="3"/>
      <c r="W504" s="3"/>
      <c r="X504" s="42"/>
      <c r="Y504" s="42"/>
      <c r="Z504" s="42"/>
      <c r="AA504" s="42">
        <v>2.96</v>
      </c>
      <c r="AB504" s="42">
        <v>2.96</v>
      </c>
      <c r="AC504" s="42"/>
      <c r="AD504" s="42"/>
      <c r="AE504" s="42"/>
      <c r="AF504" s="42"/>
      <c r="AG504" s="42"/>
      <c r="AH504" s="42"/>
      <c r="AI504" s="7"/>
    </row>
    <row r="505" spans="1:35" s="6" customFormat="1" ht="14.25">
      <c r="A505" s="10"/>
      <c r="B505" s="11" t="s">
        <v>2084</v>
      </c>
      <c r="C505" s="12" t="s">
        <v>2059</v>
      </c>
      <c r="D505" s="15" t="s">
        <v>10</v>
      </c>
      <c r="E505" s="15" t="s">
        <v>893</v>
      </c>
      <c r="F505" s="2" t="s">
        <v>891</v>
      </c>
      <c r="G505" s="2" t="s">
        <v>894</v>
      </c>
      <c r="H505" s="15" t="s">
        <v>3162</v>
      </c>
      <c r="I505" s="3">
        <v>23.6</v>
      </c>
      <c r="J505" s="3">
        <f t="shared" si="53"/>
        <v>22.273425057327497</v>
      </c>
      <c r="K505" s="3">
        <v>4.87</v>
      </c>
      <c r="L505" s="3">
        <f t="shared" si="54"/>
        <v>4.1623931623931627</v>
      </c>
      <c r="M505" s="3"/>
      <c r="N505" s="3">
        <f t="shared" si="55"/>
        <v>0</v>
      </c>
      <c r="O505" s="3">
        <v>13.5</v>
      </c>
      <c r="P505" s="3">
        <v>1.76</v>
      </c>
      <c r="Q505" s="3">
        <f t="shared" si="56"/>
        <v>1.6510318949343339</v>
      </c>
      <c r="R505" s="3">
        <v>0</v>
      </c>
      <c r="S505" s="3">
        <f t="shared" si="59"/>
        <v>3.47</v>
      </c>
      <c r="T505" s="3">
        <f t="shared" si="58"/>
        <v>2.96</v>
      </c>
      <c r="U505" s="3">
        <v>0</v>
      </c>
      <c r="V505" s="3"/>
      <c r="W505" s="3"/>
      <c r="X505" s="42"/>
      <c r="Y505" s="42"/>
      <c r="Z505" s="42"/>
      <c r="AA505" s="42">
        <v>3.9</v>
      </c>
      <c r="AB505" s="42">
        <v>3.9</v>
      </c>
      <c r="AC505" s="42"/>
      <c r="AD505" s="42"/>
      <c r="AE505" s="42"/>
      <c r="AF505" s="42"/>
      <c r="AG505" s="42"/>
      <c r="AH505" s="42"/>
      <c r="AI505" s="7"/>
    </row>
    <row r="506" spans="1:35" s="6" customFormat="1" ht="14.25">
      <c r="A506" s="10"/>
      <c r="B506" s="11" t="s">
        <v>2536</v>
      </c>
      <c r="C506" s="12" t="s">
        <v>2059</v>
      </c>
      <c r="D506" s="15" t="s">
        <v>191</v>
      </c>
      <c r="E506" s="15" t="s">
        <v>895</v>
      </c>
      <c r="F506" s="2" t="s">
        <v>896</v>
      </c>
      <c r="G506" s="2" t="s">
        <v>897</v>
      </c>
      <c r="H506" s="15" t="s">
        <v>3162</v>
      </c>
      <c r="I506" s="3">
        <v>115.62</v>
      </c>
      <c r="J506" s="3">
        <f t="shared" si="53"/>
        <v>114.13682718365645</v>
      </c>
      <c r="K506" s="3">
        <v>3.28</v>
      </c>
      <c r="L506" s="3">
        <f t="shared" si="54"/>
        <v>2.8034188034188032</v>
      </c>
      <c r="M506" s="3">
        <v>0.66</v>
      </c>
      <c r="N506" s="3">
        <f t="shared" si="55"/>
        <v>0.56410256410256421</v>
      </c>
      <c r="O506" s="3">
        <v>1.1200000000000001</v>
      </c>
      <c r="P506" s="3">
        <v>3.08</v>
      </c>
      <c r="Q506" s="3">
        <f t="shared" si="56"/>
        <v>2.8893058161350842</v>
      </c>
      <c r="R506" s="3">
        <f t="shared" si="57"/>
        <v>102.5</v>
      </c>
      <c r="S506" s="3">
        <f t="shared" si="59"/>
        <v>4.9800000000000004</v>
      </c>
      <c r="T506" s="3">
        <f t="shared" si="58"/>
        <v>4.26</v>
      </c>
      <c r="U506" s="3">
        <v>0</v>
      </c>
      <c r="V506" s="3">
        <v>1.25</v>
      </c>
      <c r="W506" s="3"/>
      <c r="X506" s="42"/>
      <c r="Y506" s="42"/>
      <c r="Z506" s="42"/>
      <c r="AA506" s="42">
        <v>5.6</v>
      </c>
      <c r="AB506" s="42">
        <v>5.6</v>
      </c>
      <c r="AC506" s="42"/>
      <c r="AD506" s="42"/>
      <c r="AE506" s="42"/>
      <c r="AF506" s="42"/>
      <c r="AG506" s="42"/>
      <c r="AH506" s="42"/>
      <c r="AI506" s="7"/>
    </row>
    <row r="507" spans="1:35" s="6" customFormat="1" ht="14.25">
      <c r="A507" s="10"/>
      <c r="B507" s="11" t="s">
        <v>2537</v>
      </c>
      <c r="C507" s="12" t="s">
        <v>2059</v>
      </c>
      <c r="D507" s="15" t="s">
        <v>192</v>
      </c>
      <c r="E507" s="15" t="s">
        <v>898</v>
      </c>
      <c r="F507" s="2" t="s">
        <v>899</v>
      </c>
      <c r="G507" s="2" t="s">
        <v>900</v>
      </c>
      <c r="H507" s="15" t="s">
        <v>3162</v>
      </c>
      <c r="I507" s="3">
        <v>8.34</v>
      </c>
      <c r="J507" s="3">
        <f t="shared" si="53"/>
        <v>7.602630810923495</v>
      </c>
      <c r="K507" s="3">
        <v>1.3</v>
      </c>
      <c r="L507" s="3">
        <f t="shared" si="54"/>
        <v>1.1111111111111112</v>
      </c>
      <c r="M507" s="3"/>
      <c r="N507" s="3">
        <f t="shared" si="55"/>
        <v>0</v>
      </c>
      <c r="O507" s="3"/>
      <c r="P507" s="3">
        <v>5.79</v>
      </c>
      <c r="Q507" s="3">
        <f t="shared" si="56"/>
        <v>5.4315196998123829</v>
      </c>
      <c r="R507" s="3">
        <v>0</v>
      </c>
      <c r="S507" s="3">
        <f t="shared" si="59"/>
        <v>1.25</v>
      </c>
      <c r="T507" s="3">
        <f t="shared" si="58"/>
        <v>1.06</v>
      </c>
      <c r="U507" s="3">
        <v>0</v>
      </c>
      <c r="V507" s="3"/>
      <c r="W507" s="3"/>
      <c r="X507" s="42"/>
      <c r="Y507" s="42"/>
      <c r="Z507" s="42"/>
      <c r="AA507" s="42">
        <v>1.4</v>
      </c>
      <c r="AB507" s="42">
        <v>1.4</v>
      </c>
      <c r="AC507" s="42"/>
      <c r="AD507" s="42"/>
      <c r="AE507" s="42"/>
      <c r="AF507" s="42"/>
      <c r="AG507" s="42"/>
      <c r="AH507" s="42"/>
      <c r="AI507" s="7"/>
    </row>
    <row r="508" spans="1:35" s="6" customFormat="1" ht="14.25">
      <c r="A508" s="10"/>
      <c r="B508" s="11" t="s">
        <v>2084</v>
      </c>
      <c r="C508" s="12" t="s">
        <v>2059</v>
      </c>
      <c r="D508" s="15" t="s">
        <v>10</v>
      </c>
      <c r="E508" s="15" t="s">
        <v>901</v>
      </c>
      <c r="F508" s="2" t="s">
        <v>899</v>
      </c>
      <c r="G508" s="2" t="s">
        <v>902</v>
      </c>
      <c r="H508" s="15" t="s">
        <v>3162</v>
      </c>
      <c r="I508" s="3">
        <v>11.02</v>
      </c>
      <c r="J508" s="3">
        <f t="shared" si="53"/>
        <v>10.223083176985615</v>
      </c>
      <c r="K508" s="3">
        <v>2.67</v>
      </c>
      <c r="L508" s="3">
        <f t="shared" si="54"/>
        <v>2.2820512820512819</v>
      </c>
      <c r="M508" s="3"/>
      <c r="N508" s="3">
        <f t="shared" si="55"/>
        <v>0</v>
      </c>
      <c r="O508" s="3">
        <v>4.5199999999999996</v>
      </c>
      <c r="P508" s="3">
        <v>1.76</v>
      </c>
      <c r="Q508" s="3">
        <f t="shared" si="56"/>
        <v>1.6510318949343339</v>
      </c>
      <c r="R508" s="3">
        <v>0</v>
      </c>
      <c r="S508" s="3">
        <f t="shared" si="59"/>
        <v>2.0699999999999998</v>
      </c>
      <c r="T508" s="3">
        <f t="shared" si="58"/>
        <v>1.77</v>
      </c>
      <c r="U508" s="3">
        <v>0</v>
      </c>
      <c r="V508" s="3"/>
      <c r="W508" s="3"/>
      <c r="X508" s="42"/>
      <c r="Y508" s="42"/>
      <c r="Z508" s="42"/>
      <c r="AA508" s="42">
        <v>2.3239999999999998</v>
      </c>
      <c r="AB508" s="42">
        <v>2.3239999999999998</v>
      </c>
      <c r="AC508" s="42"/>
      <c r="AD508" s="42"/>
      <c r="AE508" s="42"/>
      <c r="AF508" s="42"/>
      <c r="AG508" s="42"/>
      <c r="AH508" s="42"/>
      <c r="AI508" s="7"/>
    </row>
    <row r="509" spans="1:35" s="6" customFormat="1" ht="14.25">
      <c r="A509" s="10"/>
      <c r="B509" s="11" t="s">
        <v>2084</v>
      </c>
      <c r="C509" s="12" t="s">
        <v>2059</v>
      </c>
      <c r="D509" s="15" t="s">
        <v>10</v>
      </c>
      <c r="E509" s="15" t="s">
        <v>903</v>
      </c>
      <c r="F509" s="2" t="s">
        <v>899</v>
      </c>
      <c r="G509" s="2" t="s">
        <v>892</v>
      </c>
      <c r="H509" s="15" t="s">
        <v>3162</v>
      </c>
      <c r="I509" s="3">
        <v>12.48</v>
      </c>
      <c r="J509" s="3">
        <f t="shared" si="53"/>
        <v>11.468296852199291</v>
      </c>
      <c r="K509" s="3">
        <v>3.46</v>
      </c>
      <c r="L509" s="3">
        <f t="shared" si="54"/>
        <v>2.9572649572649574</v>
      </c>
      <c r="M509" s="3"/>
      <c r="N509" s="3">
        <f t="shared" si="55"/>
        <v>0</v>
      </c>
      <c r="O509" s="3">
        <v>4.5199999999999996</v>
      </c>
      <c r="P509" s="3">
        <v>1.76</v>
      </c>
      <c r="Q509" s="3">
        <f t="shared" si="56"/>
        <v>1.6510318949343339</v>
      </c>
      <c r="R509" s="3">
        <v>0</v>
      </c>
      <c r="S509" s="3">
        <f t="shared" si="59"/>
        <v>2.74</v>
      </c>
      <c r="T509" s="3">
        <f t="shared" si="58"/>
        <v>2.34</v>
      </c>
      <c r="U509" s="3">
        <v>0</v>
      </c>
      <c r="V509" s="3"/>
      <c r="W509" s="3"/>
      <c r="X509" s="42"/>
      <c r="Y509" s="42"/>
      <c r="Z509" s="42"/>
      <c r="AA509" s="42">
        <v>3.08</v>
      </c>
      <c r="AB509" s="42">
        <v>3.08</v>
      </c>
      <c r="AC509" s="42"/>
      <c r="AD509" s="42"/>
      <c r="AE509" s="42"/>
      <c r="AF509" s="42"/>
      <c r="AG509" s="42"/>
      <c r="AH509" s="42"/>
      <c r="AI509" s="7"/>
    </row>
    <row r="510" spans="1:35" s="6" customFormat="1" ht="14.25">
      <c r="A510" s="10"/>
      <c r="B510" s="11" t="s">
        <v>2538</v>
      </c>
      <c r="C510" s="12" t="s">
        <v>2059</v>
      </c>
      <c r="D510" s="15" t="s">
        <v>193</v>
      </c>
      <c r="E510" s="15" t="s">
        <v>904</v>
      </c>
      <c r="F510" s="2" t="s">
        <v>905</v>
      </c>
      <c r="G510" s="2" t="s">
        <v>906</v>
      </c>
      <c r="H510" s="15" t="s">
        <v>3162</v>
      </c>
      <c r="I510" s="3">
        <v>140.49</v>
      </c>
      <c r="J510" s="3">
        <f t="shared" si="53"/>
        <v>135.43658119658119</v>
      </c>
      <c r="K510" s="3">
        <v>10.49</v>
      </c>
      <c r="L510" s="3">
        <f t="shared" si="54"/>
        <v>8.9658119658119659</v>
      </c>
      <c r="M510" s="3">
        <v>2.61</v>
      </c>
      <c r="N510" s="3">
        <f t="shared" si="55"/>
        <v>2.2307692307692308</v>
      </c>
      <c r="O510" s="3">
        <v>3.35</v>
      </c>
      <c r="P510" s="3"/>
      <c r="Q510" s="3">
        <f t="shared" si="56"/>
        <v>0</v>
      </c>
      <c r="R510" s="3">
        <f t="shared" si="57"/>
        <v>102.5</v>
      </c>
      <c r="S510" s="3">
        <f t="shared" si="59"/>
        <v>21.54</v>
      </c>
      <c r="T510" s="3">
        <f t="shared" si="58"/>
        <v>18.39</v>
      </c>
      <c r="U510" s="3">
        <v>0</v>
      </c>
      <c r="V510" s="3">
        <v>1.25</v>
      </c>
      <c r="W510" s="3"/>
      <c r="X510" s="42"/>
      <c r="Y510" s="42"/>
      <c r="Z510" s="42"/>
      <c r="AA510" s="42">
        <v>24.2</v>
      </c>
      <c r="AB510" s="42">
        <v>24.2</v>
      </c>
      <c r="AC510" s="42"/>
      <c r="AD510" s="42"/>
      <c r="AE510" s="42"/>
      <c r="AF510" s="42"/>
      <c r="AG510" s="42"/>
      <c r="AH510" s="42"/>
      <c r="AI510" s="7"/>
    </row>
    <row r="511" spans="1:35" s="6" customFormat="1" ht="14.25">
      <c r="A511" s="10"/>
      <c r="B511" s="11" t="s">
        <v>2539</v>
      </c>
      <c r="C511" s="12" t="s">
        <v>2059</v>
      </c>
      <c r="D511" s="15" t="s">
        <v>2539</v>
      </c>
      <c r="E511" s="15" t="s">
        <v>907</v>
      </c>
      <c r="F511" s="2" t="s">
        <v>905</v>
      </c>
      <c r="G511" s="2" t="s">
        <v>908</v>
      </c>
      <c r="H511" s="15" t="s">
        <v>3162</v>
      </c>
      <c r="I511" s="3">
        <v>178.89000000000001</v>
      </c>
      <c r="J511" s="3">
        <f t="shared" si="53"/>
        <v>168.57179487179488</v>
      </c>
      <c r="K511" s="3">
        <v>17.68</v>
      </c>
      <c r="L511" s="3">
        <f t="shared" si="54"/>
        <v>15.111111111111112</v>
      </c>
      <c r="M511" s="3">
        <v>4.4000000000000004</v>
      </c>
      <c r="N511" s="3">
        <f t="shared" si="55"/>
        <v>3.7606837606837611</v>
      </c>
      <c r="O511" s="3">
        <v>5.63</v>
      </c>
      <c r="P511" s="3"/>
      <c r="Q511" s="3">
        <f t="shared" si="56"/>
        <v>0</v>
      </c>
      <c r="R511" s="3">
        <f t="shared" si="57"/>
        <v>102.5</v>
      </c>
      <c r="S511" s="3">
        <f t="shared" si="59"/>
        <v>48.68</v>
      </c>
      <c r="T511" s="3">
        <f t="shared" si="58"/>
        <v>41.57</v>
      </c>
      <c r="U511" s="3">
        <v>0</v>
      </c>
      <c r="V511" s="3">
        <v>1.25</v>
      </c>
      <c r="W511" s="3"/>
      <c r="X511" s="42"/>
      <c r="Y511" s="42"/>
      <c r="Z511" s="42"/>
      <c r="AA511" s="42">
        <v>54.7</v>
      </c>
      <c r="AB511" s="42">
        <v>54.7</v>
      </c>
      <c r="AC511" s="42"/>
      <c r="AD511" s="42"/>
      <c r="AE511" s="42"/>
      <c r="AF511" s="42"/>
      <c r="AG511" s="42"/>
      <c r="AH511" s="42"/>
      <c r="AI511" s="7"/>
    </row>
    <row r="512" spans="1:35" s="6" customFormat="1" ht="14.25">
      <c r="A512" s="10"/>
      <c r="B512" s="11" t="s">
        <v>2540</v>
      </c>
      <c r="C512" s="12" t="s">
        <v>2059</v>
      </c>
      <c r="D512" s="15" t="s">
        <v>2540</v>
      </c>
      <c r="E512" s="15" t="s">
        <v>909</v>
      </c>
      <c r="F512" s="2" t="s">
        <v>905</v>
      </c>
      <c r="G512" s="2" t="s">
        <v>910</v>
      </c>
      <c r="H512" s="15" t="s">
        <v>3162</v>
      </c>
      <c r="I512" s="3">
        <v>301</v>
      </c>
      <c r="J512" s="3">
        <f t="shared" si="53"/>
        <v>274.55111111111108</v>
      </c>
      <c r="K512" s="3">
        <v>53.5</v>
      </c>
      <c r="L512" s="3">
        <f t="shared" si="54"/>
        <v>45.726495726495727</v>
      </c>
      <c r="M512" s="3">
        <v>13.32</v>
      </c>
      <c r="N512" s="3">
        <f t="shared" si="55"/>
        <v>11.384615384615385</v>
      </c>
      <c r="O512" s="3">
        <v>17.05</v>
      </c>
      <c r="P512" s="3"/>
      <c r="Q512" s="3">
        <f t="shared" si="56"/>
        <v>0</v>
      </c>
      <c r="R512" s="3">
        <f t="shared" si="57"/>
        <v>102.5</v>
      </c>
      <c r="S512" s="3">
        <f t="shared" si="59"/>
        <v>114.63</v>
      </c>
      <c r="T512" s="3">
        <f t="shared" si="58"/>
        <v>97.89</v>
      </c>
      <c r="U512" s="3">
        <v>0</v>
      </c>
      <c r="V512" s="3">
        <v>1.25</v>
      </c>
      <c r="W512" s="3"/>
      <c r="X512" s="42"/>
      <c r="Y512" s="42"/>
      <c r="Z512" s="42"/>
      <c r="AA512" s="42">
        <v>128.80000000000001</v>
      </c>
      <c r="AB512" s="42">
        <v>128.80000000000001</v>
      </c>
      <c r="AC512" s="42"/>
      <c r="AD512" s="42"/>
      <c r="AE512" s="42"/>
      <c r="AF512" s="42"/>
      <c r="AG512" s="42"/>
      <c r="AH512" s="42"/>
      <c r="AI512" s="7"/>
    </row>
    <row r="513" spans="1:35" s="6" customFormat="1" ht="14.25">
      <c r="A513" s="10"/>
      <c r="B513" s="11" t="s">
        <v>2541</v>
      </c>
      <c r="C513" s="12" t="s">
        <v>2059</v>
      </c>
      <c r="D513" s="15" t="s">
        <v>194</v>
      </c>
      <c r="E513" s="15" t="s">
        <v>911</v>
      </c>
      <c r="F513" s="2" t="s">
        <v>912</v>
      </c>
      <c r="G513" s="2" t="s">
        <v>913</v>
      </c>
      <c r="H513" s="15" t="s">
        <v>3162</v>
      </c>
      <c r="I513" s="3">
        <v>71.33</v>
      </c>
      <c r="J513" s="3">
        <f t="shared" si="53"/>
        <v>61.545641025641025</v>
      </c>
      <c r="K513" s="3">
        <v>35.08</v>
      </c>
      <c r="L513" s="3">
        <f t="shared" si="54"/>
        <v>29.982905982905983</v>
      </c>
      <c r="M513" s="3">
        <v>3.56</v>
      </c>
      <c r="N513" s="3">
        <f t="shared" si="55"/>
        <v>3.042735042735043</v>
      </c>
      <c r="O513" s="3">
        <v>4.12</v>
      </c>
      <c r="P513" s="3"/>
      <c r="Q513" s="3">
        <f t="shared" si="56"/>
        <v>0</v>
      </c>
      <c r="R513" s="3">
        <v>0</v>
      </c>
      <c r="S513" s="3">
        <f t="shared" si="59"/>
        <v>28.57</v>
      </c>
      <c r="T513" s="3">
        <f t="shared" si="58"/>
        <v>24.4</v>
      </c>
      <c r="U513" s="3">
        <v>0</v>
      </c>
      <c r="V513" s="3"/>
      <c r="W513" s="3"/>
      <c r="X513" s="42"/>
      <c r="Y513" s="42"/>
      <c r="Z513" s="42"/>
      <c r="AA513" s="42">
        <v>32.1</v>
      </c>
      <c r="AB513" s="42">
        <v>32.1</v>
      </c>
      <c r="AC513" s="42"/>
      <c r="AD513" s="42"/>
      <c r="AE513" s="42"/>
      <c r="AF513" s="42"/>
      <c r="AG513" s="42"/>
      <c r="AH513" s="42"/>
      <c r="AI513" s="7"/>
    </row>
    <row r="514" spans="1:35" s="6" customFormat="1" ht="14.25">
      <c r="A514" s="10"/>
      <c r="B514" s="11" t="s">
        <v>2542</v>
      </c>
      <c r="C514" s="12" t="s">
        <v>2059</v>
      </c>
      <c r="D514" s="15" t="s">
        <v>195</v>
      </c>
      <c r="E514" s="15" t="s">
        <v>914</v>
      </c>
      <c r="F514" s="2" t="s">
        <v>915</v>
      </c>
      <c r="G514" s="2" t="s">
        <v>916</v>
      </c>
      <c r="H514" s="15" t="s">
        <v>3162</v>
      </c>
      <c r="I514" s="3">
        <v>972.77</v>
      </c>
      <c r="J514" s="3">
        <f t="shared" si="53"/>
        <v>870.29011673962884</v>
      </c>
      <c r="K514" s="3">
        <v>536.14</v>
      </c>
      <c r="L514" s="3">
        <f t="shared" si="54"/>
        <v>458.23931623931628</v>
      </c>
      <c r="M514" s="3">
        <v>125.4</v>
      </c>
      <c r="N514" s="3">
        <f t="shared" si="55"/>
        <v>107.1794871794872</v>
      </c>
      <c r="O514" s="3">
        <v>263.33999999999997</v>
      </c>
      <c r="P514" s="3">
        <v>7.57</v>
      </c>
      <c r="Q514" s="3">
        <f t="shared" si="56"/>
        <v>7.1013133208255157</v>
      </c>
      <c r="R514" s="3">
        <v>0</v>
      </c>
      <c r="S514" s="3">
        <f t="shared" si="59"/>
        <v>40.32</v>
      </c>
      <c r="T514" s="3">
        <f t="shared" si="58"/>
        <v>34.43</v>
      </c>
      <c r="U514" s="3">
        <v>0</v>
      </c>
      <c r="V514" s="3"/>
      <c r="W514" s="3"/>
      <c r="X514" s="42"/>
      <c r="Y514" s="42"/>
      <c r="Z514" s="42"/>
      <c r="AA514" s="42">
        <v>45.3</v>
      </c>
      <c r="AB514" s="42">
        <v>45.3</v>
      </c>
      <c r="AC514" s="42"/>
      <c r="AD514" s="42"/>
      <c r="AE514" s="42"/>
      <c r="AF514" s="42"/>
      <c r="AG514" s="42"/>
      <c r="AH514" s="42"/>
      <c r="AI514" s="7"/>
    </row>
    <row r="515" spans="1:35" s="6" customFormat="1" ht="14.25">
      <c r="A515" s="10"/>
      <c r="B515" s="11" t="s">
        <v>2543</v>
      </c>
      <c r="C515" s="12" t="s">
        <v>2059</v>
      </c>
      <c r="D515" s="15" t="s">
        <v>196</v>
      </c>
      <c r="E515" s="15" t="s">
        <v>917</v>
      </c>
      <c r="F515" s="2" t="s">
        <v>918</v>
      </c>
      <c r="G515" s="2" t="s">
        <v>919</v>
      </c>
      <c r="H515" s="15" t="s">
        <v>3162</v>
      </c>
      <c r="I515" s="3">
        <v>147.75</v>
      </c>
      <c r="J515" s="3">
        <f t="shared" si="53"/>
        <v>141.61882009589328</v>
      </c>
      <c r="K515" s="3">
        <v>15.46</v>
      </c>
      <c r="L515" s="3">
        <f t="shared" si="54"/>
        <v>13.213675213675215</v>
      </c>
      <c r="M515" s="3">
        <v>1.57</v>
      </c>
      <c r="N515" s="3">
        <f t="shared" si="55"/>
        <v>1.341880341880342</v>
      </c>
      <c r="O515" s="3">
        <v>1.82</v>
      </c>
      <c r="P515" s="3">
        <v>2.37</v>
      </c>
      <c r="Q515" s="3">
        <f t="shared" si="56"/>
        <v>2.2232645403377109</v>
      </c>
      <c r="R515" s="3">
        <f t="shared" si="57"/>
        <v>102.5</v>
      </c>
      <c r="S515" s="3">
        <f t="shared" si="59"/>
        <v>24.03</v>
      </c>
      <c r="T515" s="3">
        <f t="shared" si="58"/>
        <v>20.52</v>
      </c>
      <c r="U515" s="3">
        <v>0</v>
      </c>
      <c r="V515" s="3">
        <v>1.25</v>
      </c>
      <c r="W515" s="3"/>
      <c r="X515" s="42"/>
      <c r="Y515" s="42"/>
      <c r="Z515" s="42"/>
      <c r="AA515" s="42">
        <v>27</v>
      </c>
      <c r="AB515" s="42">
        <v>27</v>
      </c>
      <c r="AC515" s="42"/>
      <c r="AD515" s="42"/>
      <c r="AE515" s="42"/>
      <c r="AF515" s="42"/>
      <c r="AG515" s="42"/>
      <c r="AH515" s="42"/>
      <c r="AI515" s="7"/>
    </row>
    <row r="516" spans="1:35" s="6" customFormat="1" ht="14.25">
      <c r="A516" s="10"/>
      <c r="B516" s="11" t="s">
        <v>2544</v>
      </c>
      <c r="C516" s="12" t="s">
        <v>2059</v>
      </c>
      <c r="D516" s="15" t="s">
        <v>197</v>
      </c>
      <c r="E516" s="15" t="s">
        <v>920</v>
      </c>
      <c r="F516" s="2" t="s">
        <v>921</v>
      </c>
      <c r="G516" s="2" t="s">
        <v>922</v>
      </c>
      <c r="H516" s="15" t="s">
        <v>3162</v>
      </c>
      <c r="I516" s="3">
        <v>543.04999999999995</v>
      </c>
      <c r="J516" s="3">
        <f t="shared" si="53"/>
        <v>498.25589743589745</v>
      </c>
      <c r="K516" s="3">
        <v>212.19</v>
      </c>
      <c r="L516" s="3">
        <f t="shared" si="54"/>
        <v>181.35897435897436</v>
      </c>
      <c r="M516" s="3">
        <v>28.17</v>
      </c>
      <c r="N516" s="3">
        <f t="shared" si="55"/>
        <v>24.07692307692308</v>
      </c>
      <c r="O516" s="3">
        <v>30.14</v>
      </c>
      <c r="P516" s="3"/>
      <c r="Q516" s="3">
        <f t="shared" si="56"/>
        <v>0</v>
      </c>
      <c r="R516" s="3">
        <f t="shared" si="57"/>
        <v>205</v>
      </c>
      <c r="S516" s="3">
        <f t="shared" si="59"/>
        <v>67.55</v>
      </c>
      <c r="T516" s="3">
        <f t="shared" si="58"/>
        <v>57.68</v>
      </c>
      <c r="U516" s="3">
        <v>0</v>
      </c>
      <c r="V516" s="3">
        <v>2.5</v>
      </c>
      <c r="W516" s="3"/>
      <c r="X516" s="42"/>
      <c r="Y516" s="42"/>
      <c r="Z516" s="42"/>
      <c r="AA516" s="42">
        <v>75.900000000000006</v>
      </c>
      <c r="AB516" s="42">
        <v>75.900000000000006</v>
      </c>
      <c r="AC516" s="42"/>
      <c r="AD516" s="42"/>
      <c r="AE516" s="42"/>
      <c r="AF516" s="42"/>
      <c r="AG516" s="42"/>
      <c r="AH516" s="42"/>
      <c r="AI516" s="7"/>
    </row>
    <row r="517" spans="1:35" s="6" customFormat="1" ht="14.25">
      <c r="A517" s="10"/>
      <c r="B517" s="11" t="s">
        <v>2545</v>
      </c>
      <c r="C517" s="12" t="s">
        <v>2059</v>
      </c>
      <c r="D517" s="15" t="s">
        <v>198</v>
      </c>
      <c r="E517" s="15" t="s">
        <v>923</v>
      </c>
      <c r="F517" s="2" t="s">
        <v>921</v>
      </c>
      <c r="G517" s="2" t="s">
        <v>924</v>
      </c>
      <c r="H517" s="15" t="s">
        <v>3162</v>
      </c>
      <c r="I517" s="3">
        <v>586.31999999999994</v>
      </c>
      <c r="J517" s="3">
        <f t="shared" ref="J517:J580" si="60">L517+N517+O517+Q517+R517+T517+U517</f>
        <v>535.93914529914525</v>
      </c>
      <c r="K517" s="3">
        <v>246.14</v>
      </c>
      <c r="L517" s="3">
        <f t="shared" ref="L517:L580" si="61">K517/1.17</f>
        <v>210.37606837606839</v>
      </c>
      <c r="M517" s="3">
        <v>32.67</v>
      </c>
      <c r="N517" s="3">
        <f t="shared" ref="N517:N580" si="62">M517/1.17</f>
        <v>27.923076923076927</v>
      </c>
      <c r="O517" s="3">
        <v>34.96</v>
      </c>
      <c r="P517" s="3"/>
      <c r="Q517" s="3">
        <f t="shared" ref="Q517:Q580" si="63">P517/1.066</f>
        <v>0</v>
      </c>
      <c r="R517" s="3">
        <f>IF(ROUND($V$3*V517,2)=0,"",ROUND($V$3*V517,2))</f>
        <v>205</v>
      </c>
      <c r="S517" s="3">
        <f t="shared" si="59"/>
        <v>67.55</v>
      </c>
      <c r="T517" s="3">
        <f t="shared" ref="T517:T580" si="64">IF(ROUND((U517*$U$3+X517*$X$3+Z517*$Z$3+AB517*$AB$3+AD517*$AD$3+AF517*$AF$3+AH517*$AH$3),2)=0,"",ROUND((U517*$U$3+X517*$X$3+Z517*$Z$3+AB517*$AB$3+AD517*$AD$3+AF517*$AF$3+AH517*$AH$3),2))</f>
        <v>57.68</v>
      </c>
      <c r="U517" s="3">
        <v>0</v>
      </c>
      <c r="V517" s="3">
        <v>2.5</v>
      </c>
      <c r="W517" s="3"/>
      <c r="X517" s="42"/>
      <c r="Y517" s="42"/>
      <c r="Z517" s="42"/>
      <c r="AA517" s="42">
        <v>75.900000000000006</v>
      </c>
      <c r="AB517" s="42">
        <v>75.900000000000006</v>
      </c>
      <c r="AC517" s="42"/>
      <c r="AD517" s="42"/>
      <c r="AE517" s="42"/>
      <c r="AF517" s="42"/>
      <c r="AG517" s="42"/>
      <c r="AH517" s="42"/>
      <c r="AI517" s="7"/>
    </row>
    <row r="518" spans="1:35" s="6" customFormat="1" ht="14.25">
      <c r="A518" s="29"/>
      <c r="B518" s="11" t="s">
        <v>2546</v>
      </c>
      <c r="C518" s="12" t="s">
        <v>2058</v>
      </c>
      <c r="D518" s="15" t="s">
        <v>199</v>
      </c>
      <c r="E518" s="15" t="s">
        <v>925</v>
      </c>
      <c r="F518" s="2" t="s">
        <v>926</v>
      </c>
      <c r="G518" s="2"/>
      <c r="H518" s="15" t="s">
        <v>3162</v>
      </c>
      <c r="I518" s="3">
        <v>31.27</v>
      </c>
      <c r="J518" s="3">
        <f t="shared" si="60"/>
        <v>27.281897018970191</v>
      </c>
      <c r="K518" s="3">
        <v>2.5499999999999998</v>
      </c>
      <c r="L518" s="3">
        <f t="shared" si="61"/>
        <v>2.1794871794871793</v>
      </c>
      <c r="M518" s="3">
        <v>1.52</v>
      </c>
      <c r="N518" s="3">
        <f t="shared" si="62"/>
        <v>1.2991452991452992</v>
      </c>
      <c r="O518" s="3">
        <v>2.58</v>
      </c>
      <c r="P518" s="3">
        <v>2.37</v>
      </c>
      <c r="Q518" s="3">
        <f t="shared" si="63"/>
        <v>2.2232645403377109</v>
      </c>
      <c r="R518" s="3">
        <v>0</v>
      </c>
      <c r="S518" s="3">
        <f t="shared" si="59"/>
        <v>22.25</v>
      </c>
      <c r="T518" s="3">
        <f t="shared" si="64"/>
        <v>19</v>
      </c>
      <c r="U518" s="3">
        <v>0</v>
      </c>
      <c r="V518" s="3"/>
      <c r="W518" s="3"/>
      <c r="X518" s="42"/>
      <c r="Y518" s="42"/>
      <c r="Z518" s="42"/>
      <c r="AA518" s="42">
        <v>25</v>
      </c>
      <c r="AB518" s="42">
        <v>25</v>
      </c>
      <c r="AC518" s="42"/>
      <c r="AD518" s="42"/>
      <c r="AE518" s="42"/>
      <c r="AF518" s="42"/>
      <c r="AG518" s="42"/>
      <c r="AH518" s="42"/>
      <c r="AI518" s="7"/>
    </row>
    <row r="519" spans="1:35" s="6" customFormat="1" ht="14.25">
      <c r="A519" s="10"/>
      <c r="B519" s="11" t="s">
        <v>2546</v>
      </c>
      <c r="C519" s="12" t="s">
        <v>2059</v>
      </c>
      <c r="D519" s="15" t="s">
        <v>199</v>
      </c>
      <c r="E519" s="15" t="s">
        <v>927</v>
      </c>
      <c r="F519" s="2" t="s">
        <v>928</v>
      </c>
      <c r="G519" s="2" t="s">
        <v>929</v>
      </c>
      <c r="H519" s="15" t="s">
        <v>3162</v>
      </c>
      <c r="I519" s="3">
        <v>31.27</v>
      </c>
      <c r="J519" s="3">
        <f t="shared" si="60"/>
        <v>27.281897018970191</v>
      </c>
      <c r="K519" s="3">
        <v>2.5499999999999998</v>
      </c>
      <c r="L519" s="3">
        <f t="shared" si="61"/>
        <v>2.1794871794871793</v>
      </c>
      <c r="M519" s="3">
        <v>1.52</v>
      </c>
      <c r="N519" s="3">
        <f t="shared" si="62"/>
        <v>1.2991452991452992</v>
      </c>
      <c r="O519" s="3">
        <v>2.58</v>
      </c>
      <c r="P519" s="3">
        <v>2.37</v>
      </c>
      <c r="Q519" s="3">
        <f t="shared" si="63"/>
        <v>2.2232645403377109</v>
      </c>
      <c r="R519" s="3">
        <v>0</v>
      </c>
      <c r="S519" s="3">
        <f t="shared" si="59"/>
        <v>22.25</v>
      </c>
      <c r="T519" s="3">
        <f t="shared" si="64"/>
        <v>19</v>
      </c>
      <c r="U519" s="3">
        <v>0</v>
      </c>
      <c r="V519" s="3"/>
      <c r="W519" s="3"/>
      <c r="X519" s="42"/>
      <c r="Y519" s="42"/>
      <c r="Z519" s="42"/>
      <c r="AA519" s="42">
        <v>25</v>
      </c>
      <c r="AB519" s="42">
        <v>25</v>
      </c>
      <c r="AC519" s="42"/>
      <c r="AD519" s="42"/>
      <c r="AE519" s="42"/>
      <c r="AF519" s="42"/>
      <c r="AG519" s="42"/>
      <c r="AH519" s="42"/>
      <c r="AI519" s="7"/>
    </row>
    <row r="520" spans="1:35" s="6" customFormat="1" ht="14.25">
      <c r="A520" s="10"/>
      <c r="B520" s="11" t="s">
        <v>2547</v>
      </c>
      <c r="C520" s="12" t="s">
        <v>2059</v>
      </c>
      <c r="D520" s="15" t="s">
        <v>200</v>
      </c>
      <c r="E520" s="15" t="s">
        <v>930</v>
      </c>
      <c r="F520" s="2" t="s">
        <v>931</v>
      </c>
      <c r="G520" s="2" t="s">
        <v>932</v>
      </c>
      <c r="H520" s="15" t="s">
        <v>3162</v>
      </c>
      <c r="I520" s="3">
        <v>19.29</v>
      </c>
      <c r="J520" s="3">
        <f t="shared" si="60"/>
        <v>17.76027308734626</v>
      </c>
      <c r="K520" s="3">
        <v>4.2300000000000004</v>
      </c>
      <c r="L520" s="3">
        <f t="shared" si="61"/>
        <v>3.6153846153846159</v>
      </c>
      <c r="M520" s="3">
        <v>2.2599999999999998</v>
      </c>
      <c r="N520" s="3">
        <f t="shared" si="62"/>
        <v>1.9316239316239316</v>
      </c>
      <c r="O520" s="3">
        <v>7.44</v>
      </c>
      <c r="P520" s="3">
        <v>2.37</v>
      </c>
      <c r="Q520" s="3">
        <f t="shared" si="63"/>
        <v>2.2232645403377109</v>
      </c>
      <c r="R520" s="3">
        <v>0</v>
      </c>
      <c r="S520" s="3">
        <f t="shared" si="59"/>
        <v>2.99</v>
      </c>
      <c r="T520" s="3">
        <f t="shared" si="64"/>
        <v>2.5499999999999998</v>
      </c>
      <c r="U520" s="3">
        <v>0</v>
      </c>
      <c r="V520" s="3"/>
      <c r="W520" s="3"/>
      <c r="X520" s="42"/>
      <c r="Y520" s="42"/>
      <c r="Z520" s="42"/>
      <c r="AA520" s="42">
        <v>3.36</v>
      </c>
      <c r="AB520" s="42">
        <v>3.36</v>
      </c>
      <c r="AC520" s="42"/>
      <c r="AD520" s="42"/>
      <c r="AE520" s="42"/>
      <c r="AF520" s="42"/>
      <c r="AG520" s="42"/>
      <c r="AH520" s="42"/>
      <c r="AI520" s="7"/>
    </row>
    <row r="521" spans="1:35" s="6" customFormat="1" ht="14.25">
      <c r="A521" s="10"/>
      <c r="B521" s="11" t="s">
        <v>2548</v>
      </c>
      <c r="C521" s="12" t="s">
        <v>2059</v>
      </c>
      <c r="D521" s="15" t="s">
        <v>201</v>
      </c>
      <c r="E521" s="15" t="s">
        <v>933</v>
      </c>
      <c r="F521" s="2" t="s">
        <v>934</v>
      </c>
      <c r="G521" s="2" t="s">
        <v>935</v>
      </c>
      <c r="H521" s="15" t="s">
        <v>3162</v>
      </c>
      <c r="I521" s="3">
        <v>98.23</v>
      </c>
      <c r="J521" s="3">
        <f t="shared" si="60"/>
        <v>84.698918073796122</v>
      </c>
      <c r="K521" s="3">
        <v>57.58</v>
      </c>
      <c r="L521" s="3">
        <f t="shared" si="61"/>
        <v>49.213675213675216</v>
      </c>
      <c r="M521" s="3">
        <v>5.84</v>
      </c>
      <c r="N521" s="3">
        <f t="shared" si="62"/>
        <v>4.9914529914529915</v>
      </c>
      <c r="O521" s="3">
        <v>4.03</v>
      </c>
      <c r="P521" s="3">
        <v>2.2000000000000002</v>
      </c>
      <c r="Q521" s="3">
        <f t="shared" si="63"/>
        <v>2.0637898686679175</v>
      </c>
      <c r="R521" s="3">
        <v>0</v>
      </c>
      <c r="S521" s="3">
        <f t="shared" si="59"/>
        <v>28.58</v>
      </c>
      <c r="T521" s="3">
        <f t="shared" si="64"/>
        <v>24.4</v>
      </c>
      <c r="U521" s="3">
        <v>0</v>
      </c>
      <c r="V521" s="3"/>
      <c r="W521" s="3"/>
      <c r="X521" s="42"/>
      <c r="Y521" s="42"/>
      <c r="Z521" s="42"/>
      <c r="AA521" s="42">
        <v>32.11</v>
      </c>
      <c r="AB521" s="42">
        <v>32.11</v>
      </c>
      <c r="AC521" s="42"/>
      <c r="AD521" s="42"/>
      <c r="AE521" s="42"/>
      <c r="AF521" s="42"/>
      <c r="AG521" s="42"/>
      <c r="AH521" s="42"/>
      <c r="AI521" s="7"/>
    </row>
    <row r="522" spans="1:35" s="6" customFormat="1" ht="14.25">
      <c r="A522" s="10"/>
      <c r="B522" s="11" t="s">
        <v>2549</v>
      </c>
      <c r="C522" s="12" t="s">
        <v>2059</v>
      </c>
      <c r="D522" s="15" t="s">
        <v>202</v>
      </c>
      <c r="E522" s="15" t="s">
        <v>936</v>
      </c>
      <c r="F522" s="2" t="s">
        <v>937</v>
      </c>
      <c r="G522" s="2" t="s">
        <v>612</v>
      </c>
      <c r="H522" s="15" t="s">
        <v>3162</v>
      </c>
      <c r="I522" s="3">
        <v>298.93</v>
      </c>
      <c r="J522" s="3">
        <f t="shared" si="60"/>
        <v>271.30111111111114</v>
      </c>
      <c r="K522" s="3">
        <v>71.72</v>
      </c>
      <c r="L522" s="3">
        <f t="shared" si="61"/>
        <v>61.299145299145302</v>
      </c>
      <c r="M522" s="3">
        <v>2.12</v>
      </c>
      <c r="N522" s="3">
        <f t="shared" si="62"/>
        <v>1.8119658119658122</v>
      </c>
      <c r="O522" s="3">
        <v>6.89</v>
      </c>
      <c r="P522" s="3"/>
      <c r="Q522" s="3">
        <f t="shared" si="63"/>
        <v>0</v>
      </c>
      <c r="R522" s="3">
        <f>IF(ROUND($V$3*V522,2)=0,"",ROUND($V$3*V522,2))</f>
        <v>102.5</v>
      </c>
      <c r="S522" s="3">
        <f t="shared" si="59"/>
        <v>115.7</v>
      </c>
      <c r="T522" s="3">
        <f t="shared" si="64"/>
        <v>98.8</v>
      </c>
      <c r="U522" s="3">
        <v>0</v>
      </c>
      <c r="V522" s="3">
        <v>1.25</v>
      </c>
      <c r="W522" s="3"/>
      <c r="X522" s="42"/>
      <c r="Y522" s="42"/>
      <c r="Z522" s="42"/>
      <c r="AA522" s="42">
        <v>130</v>
      </c>
      <c r="AB522" s="42">
        <v>130</v>
      </c>
      <c r="AC522" s="42"/>
      <c r="AD522" s="42"/>
      <c r="AE522" s="42"/>
      <c r="AF522" s="42"/>
      <c r="AG522" s="42"/>
      <c r="AH522" s="42"/>
      <c r="AI522" s="7"/>
    </row>
    <row r="523" spans="1:35" s="6" customFormat="1" ht="29.25" customHeight="1">
      <c r="A523" s="32"/>
      <c r="B523" s="11" t="s">
        <v>2084</v>
      </c>
      <c r="C523" s="12" t="s">
        <v>2058</v>
      </c>
      <c r="D523" s="15" t="s">
        <v>10</v>
      </c>
      <c r="E523" s="15" t="s">
        <v>938</v>
      </c>
      <c r="F523" s="2" t="s">
        <v>939</v>
      </c>
      <c r="G523" s="2" t="s">
        <v>940</v>
      </c>
      <c r="H523" s="15" t="s">
        <v>3162</v>
      </c>
      <c r="I523" s="3">
        <v>71.33</v>
      </c>
      <c r="J523" s="3">
        <f t="shared" si="60"/>
        <v>61.545641025641025</v>
      </c>
      <c r="K523" s="3">
        <v>35.08</v>
      </c>
      <c r="L523" s="3">
        <f t="shared" si="61"/>
        <v>29.982905982905983</v>
      </c>
      <c r="M523" s="3">
        <v>3.56</v>
      </c>
      <c r="N523" s="3">
        <f t="shared" si="62"/>
        <v>3.042735042735043</v>
      </c>
      <c r="O523" s="3">
        <v>4.12</v>
      </c>
      <c r="P523" s="3"/>
      <c r="Q523" s="3">
        <f t="shared" si="63"/>
        <v>0</v>
      </c>
      <c r="R523" s="3">
        <v>0</v>
      </c>
      <c r="S523" s="3">
        <f t="shared" si="59"/>
        <v>28.57</v>
      </c>
      <c r="T523" s="3">
        <f t="shared" si="64"/>
        <v>24.4</v>
      </c>
      <c r="U523" s="3">
        <v>0</v>
      </c>
      <c r="V523" s="3"/>
      <c r="W523" s="3"/>
      <c r="X523" s="42"/>
      <c r="Y523" s="42"/>
      <c r="Z523" s="42"/>
      <c r="AA523" s="42">
        <v>32.1</v>
      </c>
      <c r="AB523" s="42">
        <v>32.1</v>
      </c>
      <c r="AC523" s="42"/>
      <c r="AD523" s="42"/>
      <c r="AE523" s="42"/>
      <c r="AF523" s="42"/>
      <c r="AG523" s="42"/>
      <c r="AH523" s="42"/>
      <c r="AI523" s="7"/>
    </row>
    <row r="524" spans="1:35" s="6" customFormat="1" ht="14.25">
      <c r="A524" s="10"/>
      <c r="B524" s="11" t="s">
        <v>2550</v>
      </c>
      <c r="C524" s="12" t="s">
        <v>2059</v>
      </c>
      <c r="D524" s="15" t="s">
        <v>203</v>
      </c>
      <c r="E524" s="15" t="s">
        <v>941</v>
      </c>
      <c r="F524" s="2" t="s">
        <v>3623</v>
      </c>
      <c r="G524" s="2" t="s">
        <v>943</v>
      </c>
      <c r="H524" s="15" t="s">
        <v>3162</v>
      </c>
      <c r="I524" s="3">
        <v>158.91999999999999</v>
      </c>
      <c r="J524" s="3">
        <f t="shared" si="60"/>
        <v>153.33815718157183</v>
      </c>
      <c r="K524" s="3">
        <v>27.06</v>
      </c>
      <c r="L524" s="3">
        <f t="shared" si="61"/>
        <v>23.128205128205128</v>
      </c>
      <c r="M524" s="3">
        <v>10.7</v>
      </c>
      <c r="N524" s="3">
        <f t="shared" si="62"/>
        <v>9.1452991452991448</v>
      </c>
      <c r="O524" s="3">
        <v>17.12</v>
      </c>
      <c r="P524" s="3">
        <v>1.54</v>
      </c>
      <c r="Q524" s="3">
        <f t="shared" si="63"/>
        <v>1.4446529080675421</v>
      </c>
      <c r="R524" s="3">
        <f>IF(ROUND($V$3*V524,2)=0,"",ROUND($V$3*V524,2))</f>
        <v>102.5</v>
      </c>
      <c r="S524" s="3"/>
      <c r="T524" s="3">
        <v>0</v>
      </c>
      <c r="U524" s="3">
        <v>0</v>
      </c>
      <c r="V524" s="3">
        <v>1.25</v>
      </c>
      <c r="W524" s="3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7"/>
    </row>
    <row r="525" spans="1:35" s="6" customFormat="1" ht="14.25">
      <c r="A525" s="10"/>
      <c r="B525" s="11" t="s">
        <v>2551</v>
      </c>
      <c r="C525" s="12" t="s">
        <v>2059</v>
      </c>
      <c r="D525" s="15" t="s">
        <v>2551</v>
      </c>
      <c r="E525" s="15" t="s">
        <v>944</v>
      </c>
      <c r="F525" s="2" t="s">
        <v>942</v>
      </c>
      <c r="G525" s="2" t="s">
        <v>945</v>
      </c>
      <c r="H525" s="15" t="s">
        <v>3162</v>
      </c>
      <c r="I525" s="3">
        <v>163.38</v>
      </c>
      <c r="J525" s="3">
        <f t="shared" si="60"/>
        <v>157.35208880550346</v>
      </c>
      <c r="K525" s="3">
        <v>29.26</v>
      </c>
      <c r="L525" s="3">
        <f t="shared" si="61"/>
        <v>25.008547008547012</v>
      </c>
      <c r="M525" s="3">
        <v>11.57</v>
      </c>
      <c r="N525" s="3">
        <f t="shared" si="62"/>
        <v>9.8888888888888893</v>
      </c>
      <c r="O525" s="3">
        <v>18.510000000000002</v>
      </c>
      <c r="P525" s="3">
        <v>1.54</v>
      </c>
      <c r="Q525" s="3">
        <f t="shared" si="63"/>
        <v>1.4446529080675421</v>
      </c>
      <c r="R525" s="3">
        <f>IF(ROUND($V$3*V525,2)=0,"",ROUND($V$3*V525,2))</f>
        <v>102.5</v>
      </c>
      <c r="S525" s="3"/>
      <c r="T525" s="3">
        <v>0</v>
      </c>
      <c r="U525" s="3">
        <v>0</v>
      </c>
      <c r="V525" s="3">
        <v>1.25</v>
      </c>
      <c r="W525" s="3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7"/>
    </row>
    <row r="526" spans="1:35" s="6" customFormat="1" ht="14.25">
      <c r="A526" s="10"/>
      <c r="B526" s="11" t="s">
        <v>2552</v>
      </c>
      <c r="C526" s="12" t="s">
        <v>2059</v>
      </c>
      <c r="D526" s="15" t="s">
        <v>2552</v>
      </c>
      <c r="E526" s="15" t="s">
        <v>946</v>
      </c>
      <c r="F526" s="2" t="s">
        <v>942</v>
      </c>
      <c r="G526" s="2" t="s">
        <v>947</v>
      </c>
      <c r="H526" s="15" t="s">
        <v>3162</v>
      </c>
      <c r="I526" s="3">
        <v>217.29000000000002</v>
      </c>
      <c r="J526" s="3">
        <f t="shared" si="60"/>
        <v>205.87294350635813</v>
      </c>
      <c r="K526" s="3">
        <v>55.84</v>
      </c>
      <c r="L526" s="3">
        <f t="shared" si="61"/>
        <v>47.726495726495735</v>
      </c>
      <c r="M526" s="3">
        <v>22.08</v>
      </c>
      <c r="N526" s="3">
        <f t="shared" si="62"/>
        <v>18.871794871794872</v>
      </c>
      <c r="O526" s="3">
        <v>35.33</v>
      </c>
      <c r="P526" s="3">
        <v>1.54</v>
      </c>
      <c r="Q526" s="3">
        <f t="shared" si="63"/>
        <v>1.4446529080675421</v>
      </c>
      <c r="R526" s="3">
        <f>IF(ROUND($V$3*V526,2)=0,"",ROUND($V$3*V526,2))</f>
        <v>102.5</v>
      </c>
      <c r="S526" s="3"/>
      <c r="T526" s="3">
        <v>0</v>
      </c>
      <c r="U526" s="3">
        <v>0</v>
      </c>
      <c r="V526" s="3">
        <v>1.25</v>
      </c>
      <c r="W526" s="3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7"/>
    </row>
    <row r="527" spans="1:35" s="6" customFormat="1" ht="14.25">
      <c r="A527" s="10"/>
      <c r="B527" s="11" t="s">
        <v>2553</v>
      </c>
      <c r="C527" s="12" t="s">
        <v>2059</v>
      </c>
      <c r="D527" s="15" t="s">
        <v>204</v>
      </c>
      <c r="E527" s="15" t="s">
        <v>948</v>
      </c>
      <c r="F527" s="2" t="s">
        <v>949</v>
      </c>
      <c r="G527" s="2" t="s">
        <v>950</v>
      </c>
      <c r="H527" s="15" t="s">
        <v>3162</v>
      </c>
      <c r="I527" s="3">
        <v>124.66</v>
      </c>
      <c r="J527" s="3">
        <f t="shared" si="60"/>
        <v>121.86811965811967</v>
      </c>
      <c r="K527" s="3">
        <v>6.72</v>
      </c>
      <c r="L527" s="3">
        <f t="shared" si="61"/>
        <v>5.7435897435897436</v>
      </c>
      <c r="M527" s="3">
        <v>1.07</v>
      </c>
      <c r="N527" s="3">
        <f t="shared" si="62"/>
        <v>0.91452991452991461</v>
      </c>
      <c r="O527" s="3">
        <v>2.98</v>
      </c>
      <c r="P527" s="3"/>
      <c r="Q527" s="3">
        <f t="shared" si="63"/>
        <v>0</v>
      </c>
      <c r="R527" s="3">
        <f>IF(ROUND($V$3*V527,2)=0,"",ROUND($V$3*V527,2))</f>
        <v>102.5</v>
      </c>
      <c r="S527" s="3">
        <f t="shared" si="59"/>
        <v>11.39</v>
      </c>
      <c r="T527" s="3">
        <f t="shared" si="64"/>
        <v>9.73</v>
      </c>
      <c r="U527" s="3">
        <v>0</v>
      </c>
      <c r="V527" s="3">
        <v>1.25</v>
      </c>
      <c r="W527" s="3"/>
      <c r="X527" s="42"/>
      <c r="Y527" s="42"/>
      <c r="Z527" s="42"/>
      <c r="AA527" s="42">
        <v>12.8</v>
      </c>
      <c r="AB527" s="42">
        <v>12.8</v>
      </c>
      <c r="AC527" s="42"/>
      <c r="AD527" s="42"/>
      <c r="AE527" s="42"/>
      <c r="AF527" s="42"/>
      <c r="AG527" s="42"/>
      <c r="AH527" s="42"/>
      <c r="AI527" s="7"/>
    </row>
    <row r="528" spans="1:35" s="6" customFormat="1" ht="14.25">
      <c r="A528" s="10"/>
      <c r="B528" s="11" t="s">
        <v>2554</v>
      </c>
      <c r="C528" s="12" t="s">
        <v>2059</v>
      </c>
      <c r="D528" s="15" t="s">
        <v>205</v>
      </c>
      <c r="E528" s="15" t="s">
        <v>951</v>
      </c>
      <c r="F528" s="2" t="s">
        <v>952</v>
      </c>
      <c r="G528" s="2" t="s">
        <v>953</v>
      </c>
      <c r="H528" s="15" t="s">
        <v>3162</v>
      </c>
      <c r="I528" s="3">
        <v>25.130000000000003</v>
      </c>
      <c r="J528" s="3">
        <f t="shared" si="60"/>
        <v>22.177938294767564</v>
      </c>
      <c r="K528" s="3">
        <v>12.6</v>
      </c>
      <c r="L528" s="3">
        <f t="shared" si="61"/>
        <v>10.76923076923077</v>
      </c>
      <c r="M528" s="3">
        <v>2</v>
      </c>
      <c r="N528" s="3">
        <f t="shared" si="62"/>
        <v>1.7094017094017095</v>
      </c>
      <c r="O528" s="3">
        <v>3.03</v>
      </c>
      <c r="P528" s="3">
        <v>3.08</v>
      </c>
      <c r="Q528" s="3">
        <f t="shared" si="63"/>
        <v>2.8893058161350842</v>
      </c>
      <c r="R528" s="3">
        <v>0</v>
      </c>
      <c r="S528" s="3">
        <f t="shared" si="59"/>
        <v>4.42</v>
      </c>
      <c r="T528" s="3">
        <f t="shared" si="64"/>
        <v>3.78</v>
      </c>
      <c r="U528" s="3">
        <v>0</v>
      </c>
      <c r="V528" s="3"/>
      <c r="W528" s="3"/>
      <c r="X528" s="42"/>
      <c r="Y528" s="42"/>
      <c r="Z528" s="42"/>
      <c r="AA528" s="42">
        <v>4.97</v>
      </c>
      <c r="AB528" s="42">
        <v>4.97</v>
      </c>
      <c r="AC528" s="42"/>
      <c r="AD528" s="42"/>
      <c r="AE528" s="42"/>
      <c r="AF528" s="42"/>
      <c r="AG528" s="42"/>
      <c r="AH528" s="42"/>
      <c r="AI528" s="7"/>
    </row>
    <row r="529" spans="1:35" s="6" customFormat="1" ht="14.25">
      <c r="A529" s="10"/>
      <c r="B529" s="11" t="s">
        <v>2555</v>
      </c>
      <c r="C529" s="12" t="s">
        <v>2059</v>
      </c>
      <c r="D529" s="15" t="s">
        <v>206</v>
      </c>
      <c r="E529" s="15" t="s">
        <v>954</v>
      </c>
      <c r="F529" s="2" t="s">
        <v>955</v>
      </c>
      <c r="G529" s="2" t="s">
        <v>956</v>
      </c>
      <c r="H529" s="15" t="s">
        <v>3162</v>
      </c>
      <c r="I529" s="3">
        <v>148.45999999999998</v>
      </c>
      <c r="J529" s="3">
        <f t="shared" si="60"/>
        <v>142.18916823014382</v>
      </c>
      <c r="K529" s="3">
        <v>2.1</v>
      </c>
      <c r="L529" s="3">
        <f t="shared" si="61"/>
        <v>1.7948717948717952</v>
      </c>
      <c r="M529" s="3">
        <v>0.63</v>
      </c>
      <c r="N529" s="3">
        <f t="shared" si="62"/>
        <v>0.53846153846153855</v>
      </c>
      <c r="O529" s="3">
        <v>1.58</v>
      </c>
      <c r="P529" s="3">
        <v>2.4900000000000002</v>
      </c>
      <c r="Q529" s="3">
        <f t="shared" si="63"/>
        <v>2.3358348968105065</v>
      </c>
      <c r="R529" s="3">
        <f>IF(ROUND($V$3*V529,2)=0,"",ROUND($V$3*V529,2))</f>
        <v>102.5</v>
      </c>
      <c r="S529" s="3">
        <f t="shared" si="59"/>
        <v>39.159999999999997</v>
      </c>
      <c r="T529" s="3">
        <f t="shared" si="64"/>
        <v>33.44</v>
      </c>
      <c r="U529" s="3">
        <v>0</v>
      </c>
      <c r="V529" s="3">
        <v>1.25</v>
      </c>
      <c r="W529" s="3"/>
      <c r="X529" s="42"/>
      <c r="Y529" s="42"/>
      <c r="Z529" s="42"/>
      <c r="AA529" s="42">
        <v>44</v>
      </c>
      <c r="AB529" s="42">
        <v>44</v>
      </c>
      <c r="AC529" s="42"/>
      <c r="AD529" s="42"/>
      <c r="AE529" s="42"/>
      <c r="AF529" s="42"/>
      <c r="AG529" s="42"/>
      <c r="AH529" s="42"/>
      <c r="AI529" s="7"/>
    </row>
    <row r="530" spans="1:35" s="6" customFormat="1" ht="14.25">
      <c r="A530" s="10"/>
      <c r="B530" s="11" t="s">
        <v>2556</v>
      </c>
      <c r="C530" s="12" t="s">
        <v>2059</v>
      </c>
      <c r="D530" s="15" t="s">
        <v>207</v>
      </c>
      <c r="E530" s="15" t="s">
        <v>957</v>
      </c>
      <c r="F530" s="2" t="s">
        <v>958</v>
      </c>
      <c r="G530" s="2" t="s">
        <v>959</v>
      </c>
      <c r="H530" s="15" t="s">
        <v>3162</v>
      </c>
      <c r="I530" s="3">
        <v>31.910000000000004</v>
      </c>
      <c r="J530" s="3">
        <f t="shared" si="60"/>
        <v>28.298280175109447</v>
      </c>
      <c r="K530" s="3">
        <v>10.46</v>
      </c>
      <c r="L530" s="3">
        <f t="shared" si="61"/>
        <v>8.9401709401709422</v>
      </c>
      <c r="M530" s="3">
        <v>1.66</v>
      </c>
      <c r="N530" s="3">
        <f t="shared" si="62"/>
        <v>1.4188034188034189</v>
      </c>
      <c r="O530" s="3">
        <v>5.32</v>
      </c>
      <c r="P530" s="3">
        <v>3.08</v>
      </c>
      <c r="Q530" s="3">
        <f t="shared" si="63"/>
        <v>2.8893058161350842</v>
      </c>
      <c r="R530" s="3">
        <v>0</v>
      </c>
      <c r="S530" s="3">
        <f t="shared" si="59"/>
        <v>11.39</v>
      </c>
      <c r="T530" s="3">
        <f t="shared" si="64"/>
        <v>9.73</v>
      </c>
      <c r="U530" s="3">
        <v>0</v>
      </c>
      <c r="V530" s="3"/>
      <c r="W530" s="3"/>
      <c r="X530" s="42"/>
      <c r="Y530" s="42"/>
      <c r="Z530" s="42"/>
      <c r="AA530" s="42">
        <v>12.8</v>
      </c>
      <c r="AB530" s="42">
        <v>12.8</v>
      </c>
      <c r="AC530" s="42"/>
      <c r="AD530" s="42"/>
      <c r="AE530" s="42"/>
      <c r="AF530" s="42"/>
      <c r="AG530" s="42"/>
      <c r="AH530" s="42"/>
      <c r="AI530" s="7"/>
    </row>
    <row r="531" spans="1:35" s="6" customFormat="1" ht="14.25">
      <c r="A531" s="10"/>
      <c r="B531" s="11" t="s">
        <v>2557</v>
      </c>
      <c r="C531" s="12" t="s">
        <v>2059</v>
      </c>
      <c r="D531" s="15" t="s">
        <v>208</v>
      </c>
      <c r="E531" s="15" t="s">
        <v>960</v>
      </c>
      <c r="F531" s="2" t="s">
        <v>961</v>
      </c>
      <c r="G531" s="2"/>
      <c r="H531" s="15" t="s">
        <v>3162</v>
      </c>
      <c r="I531" s="3">
        <v>346.25</v>
      </c>
      <c r="J531" s="3">
        <f t="shared" si="60"/>
        <v>329.86102564102561</v>
      </c>
      <c r="K531" s="3">
        <v>48.38</v>
      </c>
      <c r="L531" s="3">
        <f t="shared" si="61"/>
        <v>41.350427350427353</v>
      </c>
      <c r="M531" s="3">
        <v>6.28</v>
      </c>
      <c r="N531" s="3">
        <f t="shared" si="62"/>
        <v>5.367521367521368</v>
      </c>
      <c r="O531" s="3">
        <v>27.58</v>
      </c>
      <c r="P531" s="3">
        <v>2.0499999999999998</v>
      </c>
      <c r="Q531" s="3">
        <f t="shared" si="63"/>
        <v>1.9230769230769229</v>
      </c>
      <c r="R531" s="3">
        <f>IF(ROUND($V$3*V531,2)=0,"",ROUND($V$3*V531,2))</f>
        <v>205</v>
      </c>
      <c r="S531" s="3">
        <f t="shared" si="59"/>
        <v>56.96</v>
      </c>
      <c r="T531" s="3">
        <f t="shared" si="64"/>
        <v>48.64</v>
      </c>
      <c r="U531" s="3">
        <v>0</v>
      </c>
      <c r="V531" s="3">
        <v>2.5</v>
      </c>
      <c r="W531" s="3"/>
      <c r="X531" s="42"/>
      <c r="Y531" s="42"/>
      <c r="Z531" s="42"/>
      <c r="AA531" s="42">
        <v>64</v>
      </c>
      <c r="AB531" s="42">
        <v>64</v>
      </c>
      <c r="AC531" s="42"/>
      <c r="AD531" s="42"/>
      <c r="AE531" s="42"/>
      <c r="AF531" s="42"/>
      <c r="AG531" s="42"/>
      <c r="AH531" s="42"/>
      <c r="AI531" s="7"/>
    </row>
    <row r="532" spans="1:35" s="6" customFormat="1" ht="14.25">
      <c r="A532" s="10"/>
      <c r="B532" s="11" t="s">
        <v>2558</v>
      </c>
      <c r="C532" s="12" t="s">
        <v>2059</v>
      </c>
      <c r="D532" s="15" t="s">
        <v>209</v>
      </c>
      <c r="E532" s="15" t="s">
        <v>962</v>
      </c>
      <c r="F532" s="2" t="s">
        <v>963</v>
      </c>
      <c r="G532" s="2"/>
      <c r="H532" s="15" t="s">
        <v>3162</v>
      </c>
      <c r="I532" s="3">
        <v>126.34</v>
      </c>
      <c r="J532" s="3">
        <f t="shared" si="60"/>
        <v>123.91994579945799</v>
      </c>
      <c r="K532" s="3">
        <v>9.3699999999999992</v>
      </c>
      <c r="L532" s="3">
        <f t="shared" si="61"/>
        <v>8.0085470085470085</v>
      </c>
      <c r="M532" s="3">
        <v>4.0599999999999996</v>
      </c>
      <c r="N532" s="3">
        <f t="shared" si="62"/>
        <v>3.4700854700854697</v>
      </c>
      <c r="O532" s="3">
        <v>2.84</v>
      </c>
      <c r="P532" s="3">
        <v>7.57</v>
      </c>
      <c r="Q532" s="3">
        <f t="shared" si="63"/>
        <v>7.1013133208255157</v>
      </c>
      <c r="R532" s="3">
        <f>IF(ROUND($V$3*V532,2)=0,"",ROUND($V$3*V532,2))</f>
        <v>102.5</v>
      </c>
      <c r="S532" s="3"/>
      <c r="T532" s="3">
        <v>0</v>
      </c>
      <c r="U532" s="3">
        <v>0</v>
      </c>
      <c r="V532" s="3">
        <v>1.25</v>
      </c>
      <c r="W532" s="3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7"/>
    </row>
    <row r="533" spans="1:35" s="6" customFormat="1" ht="14.25">
      <c r="A533" s="10"/>
      <c r="B533" s="11" t="s">
        <v>2559</v>
      </c>
      <c r="C533" s="12" t="s">
        <v>2059</v>
      </c>
      <c r="D533" s="15" t="s">
        <v>210</v>
      </c>
      <c r="E533" s="15" t="s">
        <v>964</v>
      </c>
      <c r="F533" s="2" t="s">
        <v>965</v>
      </c>
      <c r="G533" s="2" t="s">
        <v>966</v>
      </c>
      <c r="H533" s="15" t="s">
        <v>3162</v>
      </c>
      <c r="I533" s="3">
        <v>209.97</v>
      </c>
      <c r="J533" s="3">
        <f t="shared" si="60"/>
        <v>195.64951844903067</v>
      </c>
      <c r="K533" s="3">
        <v>15.38</v>
      </c>
      <c r="L533" s="3">
        <f t="shared" si="61"/>
        <v>13.145299145299147</v>
      </c>
      <c r="M533" s="3">
        <v>7</v>
      </c>
      <c r="N533" s="3">
        <f t="shared" si="62"/>
        <v>5.982905982905983</v>
      </c>
      <c r="O533" s="3">
        <v>4.9000000000000004</v>
      </c>
      <c r="P533" s="3">
        <v>7.57</v>
      </c>
      <c r="Q533" s="3">
        <f t="shared" si="63"/>
        <v>7.1013133208255157</v>
      </c>
      <c r="R533" s="3">
        <f>IF(ROUND($V$3*V533,2)=0,"",ROUND($V$3*V533,2))</f>
        <v>102.5</v>
      </c>
      <c r="S533" s="3">
        <f t="shared" si="59"/>
        <v>72.62</v>
      </c>
      <c r="T533" s="3">
        <f t="shared" si="64"/>
        <v>62.02</v>
      </c>
      <c r="U533" s="3">
        <v>0</v>
      </c>
      <c r="V533" s="3">
        <v>1.25</v>
      </c>
      <c r="W533" s="3"/>
      <c r="X533" s="42"/>
      <c r="Y533" s="42"/>
      <c r="Z533" s="42"/>
      <c r="AA533" s="42">
        <v>81.599999999999994</v>
      </c>
      <c r="AB533" s="42">
        <v>81.599999999999994</v>
      </c>
      <c r="AC533" s="42"/>
      <c r="AD533" s="42"/>
      <c r="AE533" s="42"/>
      <c r="AF533" s="42"/>
      <c r="AG533" s="42"/>
      <c r="AH533" s="42"/>
      <c r="AI533" s="7"/>
    </row>
    <row r="534" spans="1:35" s="6" customFormat="1" ht="14.25">
      <c r="A534" s="10"/>
      <c r="B534" s="11" t="s">
        <v>2560</v>
      </c>
      <c r="C534" s="12" t="s">
        <v>2059</v>
      </c>
      <c r="D534" s="15" t="s">
        <v>211</v>
      </c>
      <c r="E534" s="15" t="s">
        <v>967</v>
      </c>
      <c r="F534" s="2" t="s">
        <v>968</v>
      </c>
      <c r="G534" s="2"/>
      <c r="H534" s="15" t="s">
        <v>3162</v>
      </c>
      <c r="I534" s="3">
        <v>230.92000000000002</v>
      </c>
      <c r="J534" s="3">
        <f t="shared" si="60"/>
        <v>213.35269543464665</v>
      </c>
      <c r="K534" s="3">
        <v>21.97</v>
      </c>
      <c r="L534" s="3">
        <f t="shared" si="61"/>
        <v>18.777777777777779</v>
      </c>
      <c r="M534" s="3">
        <v>5.78</v>
      </c>
      <c r="N534" s="3">
        <f t="shared" si="62"/>
        <v>4.9401709401709404</v>
      </c>
      <c r="O534" s="3">
        <v>3.93</v>
      </c>
      <c r="P534" s="3">
        <v>7.03</v>
      </c>
      <c r="Q534" s="3">
        <f t="shared" si="63"/>
        <v>6.5947467166979363</v>
      </c>
      <c r="R534" s="3">
        <f>IF(ROUND($V$3*V534,2)=0,"",ROUND($V$3*V534,2))</f>
        <v>102.5</v>
      </c>
      <c r="S534" s="3">
        <f t="shared" si="59"/>
        <v>89.71</v>
      </c>
      <c r="T534" s="3">
        <f t="shared" si="64"/>
        <v>76.61</v>
      </c>
      <c r="U534" s="3">
        <v>0</v>
      </c>
      <c r="V534" s="3">
        <v>1.25</v>
      </c>
      <c r="W534" s="3"/>
      <c r="X534" s="42"/>
      <c r="Y534" s="42"/>
      <c r="Z534" s="42"/>
      <c r="AA534" s="42">
        <v>100.8</v>
      </c>
      <c r="AB534" s="42">
        <v>100.8</v>
      </c>
      <c r="AC534" s="42"/>
      <c r="AD534" s="42"/>
      <c r="AE534" s="42"/>
      <c r="AF534" s="42"/>
      <c r="AG534" s="42"/>
      <c r="AH534" s="42"/>
      <c r="AI534" s="7"/>
    </row>
    <row r="535" spans="1:35" s="6" customFormat="1" ht="14.25">
      <c r="A535" s="10"/>
      <c r="B535" s="11" t="s">
        <v>2561</v>
      </c>
      <c r="C535" s="12" t="s">
        <v>2059</v>
      </c>
      <c r="D535" s="15" t="s">
        <v>212</v>
      </c>
      <c r="E535" s="15" t="s">
        <v>969</v>
      </c>
      <c r="F535" s="2" t="s">
        <v>970</v>
      </c>
      <c r="G535" s="2" t="s">
        <v>971</v>
      </c>
      <c r="H535" s="15" t="s">
        <v>3162</v>
      </c>
      <c r="I535" s="3">
        <v>16.029999999999998</v>
      </c>
      <c r="J535" s="3">
        <f t="shared" si="60"/>
        <v>14.418119658119659</v>
      </c>
      <c r="K535" s="3">
        <v>7.59</v>
      </c>
      <c r="L535" s="3">
        <f t="shared" si="61"/>
        <v>6.4871794871794872</v>
      </c>
      <c r="M535" s="3">
        <v>2.63</v>
      </c>
      <c r="N535" s="3">
        <f t="shared" si="62"/>
        <v>2.2478632478632479</v>
      </c>
      <c r="O535" s="3">
        <v>3.76</v>
      </c>
      <c r="P535" s="3">
        <v>2.0499999999999998</v>
      </c>
      <c r="Q535" s="3">
        <f t="shared" si="63"/>
        <v>1.9230769230769229</v>
      </c>
      <c r="R535" s="3">
        <v>0</v>
      </c>
      <c r="S535" s="3"/>
      <c r="T535" s="3">
        <v>0</v>
      </c>
      <c r="U535" s="3">
        <v>0</v>
      </c>
      <c r="V535" s="3"/>
      <c r="W535" s="3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7"/>
    </row>
    <row r="536" spans="1:35" s="6" customFormat="1" ht="14.25">
      <c r="A536" s="10"/>
      <c r="B536" s="11" t="s">
        <v>2562</v>
      </c>
      <c r="C536" s="12" t="s">
        <v>2059</v>
      </c>
      <c r="D536" s="15" t="s">
        <v>213</v>
      </c>
      <c r="E536" s="15" t="s">
        <v>972</v>
      </c>
      <c r="F536" s="2" t="s">
        <v>973</v>
      </c>
      <c r="G536" s="2" t="s">
        <v>974</v>
      </c>
      <c r="H536" s="15" t="s">
        <v>3162</v>
      </c>
      <c r="I536" s="3">
        <v>14.69</v>
      </c>
      <c r="J536" s="3">
        <f t="shared" si="60"/>
        <v>13.236666666666666</v>
      </c>
      <c r="K536" s="3">
        <v>2.31</v>
      </c>
      <c r="L536" s="3">
        <f t="shared" si="61"/>
        <v>1.9743589743589745</v>
      </c>
      <c r="M536" s="3"/>
      <c r="N536" s="3">
        <f t="shared" si="62"/>
        <v>0</v>
      </c>
      <c r="O536" s="3"/>
      <c r="P536" s="3">
        <v>8.1999999999999993</v>
      </c>
      <c r="Q536" s="3">
        <f t="shared" si="63"/>
        <v>7.6923076923076916</v>
      </c>
      <c r="R536" s="3">
        <v>0</v>
      </c>
      <c r="S536" s="3">
        <f t="shared" si="59"/>
        <v>4.18</v>
      </c>
      <c r="T536" s="3">
        <f t="shared" si="64"/>
        <v>3.57</v>
      </c>
      <c r="U536" s="3">
        <v>0</v>
      </c>
      <c r="V536" s="3"/>
      <c r="W536" s="3"/>
      <c r="X536" s="42"/>
      <c r="Y536" s="42"/>
      <c r="Z536" s="42"/>
      <c r="AA536" s="42">
        <v>4.7</v>
      </c>
      <c r="AB536" s="42">
        <v>4.7</v>
      </c>
      <c r="AC536" s="42"/>
      <c r="AD536" s="42"/>
      <c r="AE536" s="42"/>
      <c r="AF536" s="42"/>
      <c r="AG536" s="42"/>
      <c r="AH536" s="42"/>
      <c r="AI536" s="7"/>
    </row>
    <row r="537" spans="1:35" s="6" customFormat="1" ht="14.25">
      <c r="A537" s="10"/>
      <c r="B537" s="11" t="s">
        <v>2563</v>
      </c>
      <c r="C537" s="12" t="s">
        <v>2059</v>
      </c>
      <c r="D537" s="15" t="s">
        <v>214</v>
      </c>
      <c r="E537" s="15" t="s">
        <v>975</v>
      </c>
      <c r="F537" s="2" t="s">
        <v>976</v>
      </c>
      <c r="G537" s="2"/>
      <c r="H537" s="15" t="s">
        <v>3162</v>
      </c>
      <c r="I537" s="3">
        <v>73.290000000000006</v>
      </c>
      <c r="J537" s="3">
        <f t="shared" si="60"/>
        <v>65.148974358974357</v>
      </c>
      <c r="K537" s="3">
        <v>33.659999999999997</v>
      </c>
      <c r="L537" s="3">
        <f t="shared" si="61"/>
        <v>28.769230769230766</v>
      </c>
      <c r="M537" s="3">
        <v>5.73</v>
      </c>
      <c r="N537" s="3">
        <f t="shared" si="62"/>
        <v>4.8974358974358978</v>
      </c>
      <c r="O537" s="3">
        <v>12.61</v>
      </c>
      <c r="P537" s="3">
        <v>8.1999999999999993</v>
      </c>
      <c r="Q537" s="3">
        <f t="shared" si="63"/>
        <v>7.6923076923076916</v>
      </c>
      <c r="R537" s="3">
        <v>0</v>
      </c>
      <c r="S537" s="3">
        <f t="shared" si="59"/>
        <v>13.09</v>
      </c>
      <c r="T537" s="3">
        <f t="shared" si="64"/>
        <v>11.18</v>
      </c>
      <c r="U537" s="3">
        <v>0</v>
      </c>
      <c r="V537" s="3"/>
      <c r="W537" s="3"/>
      <c r="X537" s="42"/>
      <c r="Y537" s="42"/>
      <c r="Z537" s="42"/>
      <c r="AA537" s="42">
        <v>14.71</v>
      </c>
      <c r="AB537" s="42">
        <v>14.71</v>
      </c>
      <c r="AC537" s="42"/>
      <c r="AD537" s="42"/>
      <c r="AE537" s="42"/>
      <c r="AF537" s="42"/>
      <c r="AG537" s="42"/>
      <c r="AH537" s="42"/>
      <c r="AI537" s="7"/>
    </row>
    <row r="538" spans="1:35" s="6" customFormat="1" ht="14.25">
      <c r="A538" s="10"/>
      <c r="B538" s="11" t="s">
        <v>2564</v>
      </c>
      <c r="C538" s="12" t="s">
        <v>2059</v>
      </c>
      <c r="D538" s="15" t="s">
        <v>215</v>
      </c>
      <c r="E538" s="15" t="s">
        <v>977</v>
      </c>
      <c r="F538" s="2" t="s">
        <v>978</v>
      </c>
      <c r="G538" s="2"/>
      <c r="H538" s="15" t="s">
        <v>3162</v>
      </c>
      <c r="I538" s="3">
        <v>186.09000000000003</v>
      </c>
      <c r="J538" s="3">
        <f t="shared" si="60"/>
        <v>178.24063789868669</v>
      </c>
      <c r="K538" s="3">
        <v>21.6</v>
      </c>
      <c r="L538" s="3">
        <f t="shared" si="61"/>
        <v>18.461538461538463</v>
      </c>
      <c r="M538" s="3">
        <v>10.8</v>
      </c>
      <c r="N538" s="3">
        <f t="shared" si="62"/>
        <v>9.2307692307692317</v>
      </c>
      <c r="O538" s="3">
        <v>29.48</v>
      </c>
      <c r="P538" s="3">
        <v>0.35</v>
      </c>
      <c r="Q538" s="3">
        <f t="shared" si="63"/>
        <v>0.32833020637898686</v>
      </c>
      <c r="R538" s="3">
        <f>IF(ROUND($V$3*V538,2)=0,"",ROUND($V$3*V538,2))</f>
        <v>102.5</v>
      </c>
      <c r="S538" s="3">
        <f t="shared" si="59"/>
        <v>21.36</v>
      </c>
      <c r="T538" s="3">
        <f t="shared" si="64"/>
        <v>18.239999999999998</v>
      </c>
      <c r="U538" s="3">
        <v>0</v>
      </c>
      <c r="V538" s="3">
        <v>1.25</v>
      </c>
      <c r="W538" s="3"/>
      <c r="X538" s="42"/>
      <c r="Y538" s="42"/>
      <c r="Z538" s="42"/>
      <c r="AA538" s="42">
        <v>24</v>
      </c>
      <c r="AB538" s="42">
        <v>24</v>
      </c>
      <c r="AC538" s="42"/>
      <c r="AD538" s="42"/>
      <c r="AE538" s="42"/>
      <c r="AF538" s="42"/>
      <c r="AG538" s="42"/>
      <c r="AH538" s="42"/>
      <c r="AI538" s="7"/>
    </row>
    <row r="539" spans="1:35" s="6" customFormat="1" ht="14.25">
      <c r="A539" s="10"/>
      <c r="B539" s="11" t="s">
        <v>2084</v>
      </c>
      <c r="C539" s="12" t="s">
        <v>2059</v>
      </c>
      <c r="D539" s="15" t="s">
        <v>10</v>
      </c>
      <c r="E539" s="15" t="s">
        <v>979</v>
      </c>
      <c r="F539" s="2" t="s">
        <v>980</v>
      </c>
      <c r="G539" s="2"/>
      <c r="H539" s="15" t="s">
        <v>3162</v>
      </c>
      <c r="I539" s="3">
        <v>41.980000000000004</v>
      </c>
      <c r="J539" s="3">
        <f t="shared" si="60"/>
        <v>36.587025224098397</v>
      </c>
      <c r="K539" s="3">
        <v>22.3</v>
      </c>
      <c r="L539" s="3">
        <f t="shared" si="61"/>
        <v>19.059829059829063</v>
      </c>
      <c r="M539" s="3">
        <v>3.07</v>
      </c>
      <c r="N539" s="3">
        <f t="shared" si="62"/>
        <v>2.6239316239316239</v>
      </c>
      <c r="O539" s="3">
        <v>3.56</v>
      </c>
      <c r="P539" s="3">
        <v>2.37</v>
      </c>
      <c r="Q539" s="3">
        <f t="shared" si="63"/>
        <v>2.2232645403377109</v>
      </c>
      <c r="R539" s="3">
        <v>0</v>
      </c>
      <c r="S539" s="3">
        <f t="shared" si="59"/>
        <v>10.68</v>
      </c>
      <c r="T539" s="3">
        <f t="shared" si="64"/>
        <v>9.1199999999999992</v>
      </c>
      <c r="U539" s="3">
        <v>0</v>
      </c>
      <c r="V539" s="3"/>
      <c r="W539" s="3"/>
      <c r="X539" s="42"/>
      <c r="Y539" s="42"/>
      <c r="Z539" s="42"/>
      <c r="AA539" s="42">
        <v>12</v>
      </c>
      <c r="AB539" s="42">
        <v>12</v>
      </c>
      <c r="AC539" s="42"/>
      <c r="AD539" s="42"/>
      <c r="AE539" s="42"/>
      <c r="AF539" s="42"/>
      <c r="AG539" s="42"/>
      <c r="AH539" s="42"/>
      <c r="AI539" s="7"/>
    </row>
    <row r="540" spans="1:35" s="6" customFormat="1" ht="14.25">
      <c r="A540" s="10"/>
      <c r="B540" s="11" t="s">
        <v>2084</v>
      </c>
      <c r="C540" s="12" t="s">
        <v>2059</v>
      </c>
      <c r="D540" s="15" t="s">
        <v>10</v>
      </c>
      <c r="E540" s="15" t="s">
        <v>981</v>
      </c>
      <c r="F540" s="2" t="s">
        <v>982</v>
      </c>
      <c r="G540" s="2"/>
      <c r="H540" s="15" t="s">
        <v>3162</v>
      </c>
      <c r="I540" s="3">
        <v>248.7</v>
      </c>
      <c r="J540" s="3">
        <f t="shared" si="60"/>
        <v>229.49786324786325</v>
      </c>
      <c r="K540" s="3">
        <v>66.78</v>
      </c>
      <c r="L540" s="3">
        <f t="shared" si="61"/>
        <v>57.07692307692308</v>
      </c>
      <c r="M540" s="3">
        <v>17.75</v>
      </c>
      <c r="N540" s="3">
        <f t="shared" si="62"/>
        <v>15.170940170940172</v>
      </c>
      <c r="O540" s="3">
        <v>14.32</v>
      </c>
      <c r="P540" s="3"/>
      <c r="Q540" s="3">
        <f t="shared" si="63"/>
        <v>0</v>
      </c>
      <c r="R540" s="3">
        <f>IF(ROUND($V$3*V540,2)=0,"",ROUND($V$3*V540,2))</f>
        <v>102.5</v>
      </c>
      <c r="S540" s="3">
        <f t="shared" si="59"/>
        <v>47.35</v>
      </c>
      <c r="T540" s="3">
        <f t="shared" si="64"/>
        <v>40.43</v>
      </c>
      <c r="U540" s="3">
        <v>0</v>
      </c>
      <c r="V540" s="3">
        <v>1.25</v>
      </c>
      <c r="W540" s="3"/>
      <c r="X540" s="42"/>
      <c r="Y540" s="42"/>
      <c r="Z540" s="42"/>
      <c r="AA540" s="42">
        <v>53.2</v>
      </c>
      <c r="AB540" s="42">
        <v>53.2</v>
      </c>
      <c r="AC540" s="42"/>
      <c r="AD540" s="42"/>
      <c r="AE540" s="42"/>
      <c r="AF540" s="42"/>
      <c r="AG540" s="42"/>
      <c r="AH540" s="42"/>
      <c r="AI540" s="7"/>
    </row>
    <row r="541" spans="1:35" s="6" customFormat="1" ht="14.25">
      <c r="A541" s="10"/>
      <c r="B541" s="11" t="s">
        <v>2565</v>
      </c>
      <c r="C541" s="12" t="s">
        <v>2059</v>
      </c>
      <c r="D541" s="15" t="s">
        <v>216</v>
      </c>
      <c r="E541" s="15" t="s">
        <v>983</v>
      </c>
      <c r="F541" s="2" t="s">
        <v>984</v>
      </c>
      <c r="G541" s="2" t="s">
        <v>985</v>
      </c>
      <c r="H541" s="15" t="s">
        <v>3162</v>
      </c>
      <c r="I541" s="3">
        <v>982.53</v>
      </c>
      <c r="J541" s="3">
        <f t="shared" si="60"/>
        <v>879.29615384615386</v>
      </c>
      <c r="K541" s="3">
        <v>146.12</v>
      </c>
      <c r="L541" s="3">
        <f t="shared" si="61"/>
        <v>124.8888888888889</v>
      </c>
      <c r="M541" s="3">
        <v>21.01</v>
      </c>
      <c r="N541" s="3">
        <f t="shared" si="62"/>
        <v>17.957264957264961</v>
      </c>
      <c r="O541" s="3">
        <v>57.76</v>
      </c>
      <c r="P541" s="3"/>
      <c r="Q541" s="3">
        <f t="shared" si="63"/>
        <v>0</v>
      </c>
      <c r="R541" s="3">
        <f>IF(ROUND($V$3*V541,2)=0,"",ROUND($V$3*V541,2))</f>
        <v>205</v>
      </c>
      <c r="S541" s="3">
        <f t="shared" si="59"/>
        <v>552.64</v>
      </c>
      <c r="T541" s="3">
        <f t="shared" si="64"/>
        <v>473.69</v>
      </c>
      <c r="U541" s="3">
        <v>0</v>
      </c>
      <c r="V541" s="3">
        <v>2.5</v>
      </c>
      <c r="W541" s="3"/>
      <c r="X541" s="42"/>
      <c r="Y541" s="42">
        <v>61.2</v>
      </c>
      <c r="Z541" s="42">
        <v>61.2</v>
      </c>
      <c r="AA541" s="42"/>
      <c r="AB541" s="42"/>
      <c r="AC541" s="42"/>
      <c r="AD541" s="42"/>
      <c r="AE541" s="42"/>
      <c r="AF541" s="42"/>
      <c r="AG541" s="42"/>
      <c r="AH541" s="42"/>
      <c r="AI541" s="7"/>
    </row>
    <row r="542" spans="1:35" s="6" customFormat="1" ht="28.5">
      <c r="A542" s="10"/>
      <c r="B542" s="11" t="s">
        <v>2566</v>
      </c>
      <c r="C542" s="12" t="s">
        <v>2059</v>
      </c>
      <c r="D542" s="15" t="s">
        <v>217</v>
      </c>
      <c r="E542" s="15" t="s">
        <v>986</v>
      </c>
      <c r="F542" s="2" t="s">
        <v>987</v>
      </c>
      <c r="G542" s="2" t="s">
        <v>988</v>
      </c>
      <c r="H542" s="15" t="s">
        <v>3162</v>
      </c>
      <c r="I542" s="3">
        <v>38.36</v>
      </c>
      <c r="J542" s="3">
        <f t="shared" si="60"/>
        <v>33.160512820512821</v>
      </c>
      <c r="K542" s="3">
        <v>18.14</v>
      </c>
      <c r="L542" s="3">
        <f t="shared" si="61"/>
        <v>15.504273504273506</v>
      </c>
      <c r="M542" s="3">
        <v>6.22</v>
      </c>
      <c r="N542" s="3">
        <f t="shared" si="62"/>
        <v>5.316239316239316</v>
      </c>
      <c r="O542" s="3">
        <v>2.61</v>
      </c>
      <c r="P542" s="3"/>
      <c r="Q542" s="3">
        <f t="shared" si="63"/>
        <v>0</v>
      </c>
      <c r="R542" s="3">
        <v>0</v>
      </c>
      <c r="S542" s="3">
        <f t="shared" si="59"/>
        <v>11.39</v>
      </c>
      <c r="T542" s="3">
        <f t="shared" si="64"/>
        <v>9.73</v>
      </c>
      <c r="U542" s="3">
        <v>0</v>
      </c>
      <c r="V542" s="3"/>
      <c r="W542" s="3"/>
      <c r="X542" s="42"/>
      <c r="Y542" s="42"/>
      <c r="Z542" s="42"/>
      <c r="AA542" s="42">
        <v>12.8</v>
      </c>
      <c r="AB542" s="42">
        <v>12.8</v>
      </c>
      <c r="AC542" s="42"/>
      <c r="AD542" s="42"/>
      <c r="AE542" s="42"/>
      <c r="AF542" s="42"/>
      <c r="AG542" s="42"/>
      <c r="AH542" s="42"/>
      <c r="AI542" s="7"/>
    </row>
    <row r="543" spans="1:35" s="6" customFormat="1" ht="14.25">
      <c r="A543" s="10"/>
      <c r="B543" s="11" t="s">
        <v>2567</v>
      </c>
      <c r="C543" s="12" t="s">
        <v>2059</v>
      </c>
      <c r="D543" s="15" t="s">
        <v>218</v>
      </c>
      <c r="E543" s="15" t="s">
        <v>989</v>
      </c>
      <c r="F543" s="2" t="s">
        <v>990</v>
      </c>
      <c r="G543" s="2" t="s">
        <v>991</v>
      </c>
      <c r="H543" s="15" t="s">
        <v>3162</v>
      </c>
      <c r="I543" s="3">
        <v>27.63</v>
      </c>
      <c r="J543" s="3">
        <f t="shared" si="60"/>
        <v>23.912307692307692</v>
      </c>
      <c r="K543" s="3">
        <v>2.79</v>
      </c>
      <c r="L543" s="3">
        <f t="shared" si="61"/>
        <v>2.3846153846153846</v>
      </c>
      <c r="M543" s="3">
        <v>0.45</v>
      </c>
      <c r="N543" s="3">
        <f t="shared" si="62"/>
        <v>0.38461538461538464</v>
      </c>
      <c r="O543" s="3">
        <v>0.98</v>
      </c>
      <c r="P543" s="3">
        <v>2.0499999999999998</v>
      </c>
      <c r="Q543" s="3">
        <f t="shared" si="63"/>
        <v>1.9230769230769229</v>
      </c>
      <c r="R543" s="3">
        <v>0</v>
      </c>
      <c r="S543" s="3">
        <f t="shared" si="59"/>
        <v>21.36</v>
      </c>
      <c r="T543" s="3">
        <f t="shared" si="64"/>
        <v>18.239999999999998</v>
      </c>
      <c r="U543" s="3">
        <v>0</v>
      </c>
      <c r="V543" s="3"/>
      <c r="W543" s="3"/>
      <c r="X543" s="42"/>
      <c r="Y543" s="42"/>
      <c r="Z543" s="42"/>
      <c r="AA543" s="42">
        <v>24</v>
      </c>
      <c r="AB543" s="42">
        <v>24</v>
      </c>
      <c r="AC543" s="42"/>
      <c r="AD543" s="42"/>
      <c r="AE543" s="42"/>
      <c r="AF543" s="42"/>
      <c r="AG543" s="42"/>
      <c r="AH543" s="42"/>
      <c r="AI543" s="7"/>
    </row>
    <row r="544" spans="1:35" s="6" customFormat="1" ht="14.25">
      <c r="A544" s="10"/>
      <c r="B544" s="11" t="s">
        <v>2568</v>
      </c>
      <c r="C544" s="12" t="s">
        <v>2059</v>
      </c>
      <c r="D544" s="15" t="s">
        <v>2568</v>
      </c>
      <c r="E544" s="15" t="s">
        <v>992</v>
      </c>
      <c r="F544" s="2" t="s">
        <v>990</v>
      </c>
      <c r="G544" s="2" t="s">
        <v>993</v>
      </c>
      <c r="H544" s="15" t="s">
        <v>3162</v>
      </c>
      <c r="I544" s="3">
        <v>38.29</v>
      </c>
      <c r="J544" s="3">
        <f t="shared" si="60"/>
        <v>33.09623931623932</v>
      </c>
      <c r="K544" s="3">
        <v>4.42</v>
      </c>
      <c r="L544" s="3">
        <f t="shared" si="61"/>
        <v>3.7777777777777781</v>
      </c>
      <c r="M544" s="3">
        <v>0.72</v>
      </c>
      <c r="N544" s="3">
        <f t="shared" si="62"/>
        <v>0.61538461538461542</v>
      </c>
      <c r="O544" s="3">
        <v>1.55</v>
      </c>
      <c r="P544" s="3">
        <v>2.0499999999999998</v>
      </c>
      <c r="Q544" s="3">
        <f t="shared" si="63"/>
        <v>1.9230769230769229</v>
      </c>
      <c r="R544" s="3">
        <v>0</v>
      </c>
      <c r="S544" s="3">
        <f t="shared" si="59"/>
        <v>29.55</v>
      </c>
      <c r="T544" s="3">
        <f t="shared" si="64"/>
        <v>25.23</v>
      </c>
      <c r="U544" s="3">
        <v>0</v>
      </c>
      <c r="V544" s="3"/>
      <c r="W544" s="3"/>
      <c r="X544" s="42"/>
      <c r="Y544" s="42"/>
      <c r="Z544" s="42"/>
      <c r="AA544" s="42">
        <v>33.200000000000003</v>
      </c>
      <c r="AB544" s="42">
        <v>33.200000000000003</v>
      </c>
      <c r="AC544" s="42"/>
      <c r="AD544" s="42"/>
      <c r="AE544" s="42"/>
      <c r="AF544" s="42"/>
      <c r="AG544" s="42"/>
      <c r="AH544" s="42"/>
      <c r="AI544" s="7"/>
    </row>
    <row r="545" spans="1:35" s="6" customFormat="1" ht="14.25">
      <c r="A545" s="10"/>
      <c r="B545" s="11" t="s">
        <v>2569</v>
      </c>
      <c r="C545" s="12" t="s">
        <v>2059</v>
      </c>
      <c r="D545" s="15" t="s">
        <v>2569</v>
      </c>
      <c r="E545" s="15" t="s">
        <v>994</v>
      </c>
      <c r="F545" s="2" t="s">
        <v>990</v>
      </c>
      <c r="G545" s="2" t="s">
        <v>995</v>
      </c>
      <c r="H545" s="15" t="s">
        <v>3162</v>
      </c>
      <c r="I545" s="3">
        <v>77.41</v>
      </c>
      <c r="J545" s="3">
        <f t="shared" si="60"/>
        <v>66.60239316239317</v>
      </c>
      <c r="K545" s="3">
        <v>6.28</v>
      </c>
      <c r="L545" s="3">
        <f t="shared" si="61"/>
        <v>5.367521367521368</v>
      </c>
      <c r="M545" s="3">
        <v>1.02</v>
      </c>
      <c r="N545" s="3">
        <f t="shared" si="62"/>
        <v>0.87179487179487192</v>
      </c>
      <c r="O545" s="3">
        <v>2.2000000000000002</v>
      </c>
      <c r="P545" s="3">
        <v>2.0499999999999998</v>
      </c>
      <c r="Q545" s="3">
        <f t="shared" si="63"/>
        <v>1.9230769230769229</v>
      </c>
      <c r="R545" s="3">
        <v>0</v>
      </c>
      <c r="S545" s="3">
        <f t="shared" si="59"/>
        <v>65.86</v>
      </c>
      <c r="T545" s="3">
        <f t="shared" si="64"/>
        <v>56.24</v>
      </c>
      <c r="U545" s="3">
        <v>0</v>
      </c>
      <c r="V545" s="3"/>
      <c r="W545" s="3"/>
      <c r="X545" s="42"/>
      <c r="Y545" s="42"/>
      <c r="Z545" s="42"/>
      <c r="AA545" s="42">
        <v>74</v>
      </c>
      <c r="AB545" s="42">
        <v>74</v>
      </c>
      <c r="AC545" s="42"/>
      <c r="AD545" s="42"/>
      <c r="AE545" s="42"/>
      <c r="AF545" s="42"/>
      <c r="AG545" s="42"/>
      <c r="AH545" s="42"/>
      <c r="AI545" s="7"/>
    </row>
    <row r="546" spans="1:35" s="6" customFormat="1" ht="14.25">
      <c r="A546" s="10"/>
      <c r="B546" s="11" t="s">
        <v>2570</v>
      </c>
      <c r="C546" s="12" t="s">
        <v>2059</v>
      </c>
      <c r="D546" s="15" t="s">
        <v>2570</v>
      </c>
      <c r="E546" s="15" t="s">
        <v>996</v>
      </c>
      <c r="F546" s="2" t="s">
        <v>997</v>
      </c>
      <c r="G546" s="2" t="s">
        <v>998</v>
      </c>
      <c r="H546" s="15" t="s">
        <v>3162</v>
      </c>
      <c r="I546" s="3">
        <v>340.67</v>
      </c>
      <c r="J546" s="3">
        <f t="shared" si="60"/>
        <v>307.27940170940172</v>
      </c>
      <c r="K546" s="3">
        <v>14.16</v>
      </c>
      <c r="L546" s="3">
        <f t="shared" si="61"/>
        <v>12.102564102564104</v>
      </c>
      <c r="M546" s="3">
        <v>4.22</v>
      </c>
      <c r="N546" s="3">
        <f t="shared" si="62"/>
        <v>3.6068376068376069</v>
      </c>
      <c r="O546" s="3">
        <v>9.48</v>
      </c>
      <c r="P546" s="3"/>
      <c r="Q546" s="3">
        <f t="shared" si="63"/>
        <v>0</v>
      </c>
      <c r="R546" s="3">
        <f>IF(ROUND($V$3*V546,2)=0,"",ROUND($V$3*V546,2))</f>
        <v>102.5</v>
      </c>
      <c r="S546" s="3">
        <f t="shared" si="59"/>
        <v>210.31</v>
      </c>
      <c r="T546" s="3">
        <f t="shared" si="64"/>
        <v>179.59</v>
      </c>
      <c r="U546" s="3">
        <v>0</v>
      </c>
      <c r="V546" s="3">
        <v>1.25</v>
      </c>
      <c r="W546" s="3"/>
      <c r="X546" s="42"/>
      <c r="Y546" s="42"/>
      <c r="Z546" s="42"/>
      <c r="AA546" s="42">
        <v>236.3</v>
      </c>
      <c r="AB546" s="42">
        <v>236.3</v>
      </c>
      <c r="AC546" s="42"/>
      <c r="AD546" s="42"/>
      <c r="AE546" s="42"/>
      <c r="AF546" s="42"/>
      <c r="AG546" s="42"/>
      <c r="AH546" s="42"/>
      <c r="AI546" s="7"/>
    </row>
    <row r="547" spans="1:35" s="6" customFormat="1" ht="14.25">
      <c r="A547" s="10"/>
      <c r="B547" s="11" t="s">
        <v>2571</v>
      </c>
      <c r="C547" s="12" t="s">
        <v>2059</v>
      </c>
      <c r="D547" s="15" t="s">
        <v>2571</v>
      </c>
      <c r="E547" s="15" t="s">
        <v>999</v>
      </c>
      <c r="F547" s="2" t="s">
        <v>1000</v>
      </c>
      <c r="G547" s="2" t="s">
        <v>1001</v>
      </c>
      <c r="H547" s="15" t="s">
        <v>3162</v>
      </c>
      <c r="I547" s="3">
        <v>13.629999999999999</v>
      </c>
      <c r="J547" s="3">
        <f t="shared" si="60"/>
        <v>12.033443819053575</v>
      </c>
      <c r="K547" s="3">
        <v>2.19</v>
      </c>
      <c r="L547" s="3">
        <f t="shared" si="61"/>
        <v>1.8717948717948718</v>
      </c>
      <c r="M547" s="3">
        <v>0.43</v>
      </c>
      <c r="N547" s="3">
        <f t="shared" si="62"/>
        <v>0.36752136752136755</v>
      </c>
      <c r="O547" s="3">
        <v>1.65</v>
      </c>
      <c r="P547" s="3">
        <v>1.71</v>
      </c>
      <c r="Q547" s="3">
        <f t="shared" si="63"/>
        <v>1.6041275797373358</v>
      </c>
      <c r="R547" s="3">
        <v>0</v>
      </c>
      <c r="S547" s="3">
        <f t="shared" si="59"/>
        <v>7.65</v>
      </c>
      <c r="T547" s="3">
        <f t="shared" si="64"/>
        <v>6.54</v>
      </c>
      <c r="U547" s="3">
        <v>0</v>
      </c>
      <c r="V547" s="3"/>
      <c r="W547" s="3"/>
      <c r="X547" s="42"/>
      <c r="Y547" s="42"/>
      <c r="Z547" s="42"/>
      <c r="AA547" s="42">
        <v>8.6</v>
      </c>
      <c r="AB547" s="42">
        <v>8.6</v>
      </c>
      <c r="AC547" s="42"/>
      <c r="AD547" s="42"/>
      <c r="AE547" s="42"/>
      <c r="AF547" s="42"/>
      <c r="AG547" s="42"/>
      <c r="AH547" s="42"/>
      <c r="AI547" s="7"/>
    </row>
    <row r="548" spans="1:35" s="6" customFormat="1" ht="14.25">
      <c r="A548" s="10"/>
      <c r="B548" s="11" t="s">
        <v>2572</v>
      </c>
      <c r="C548" s="12" t="s">
        <v>2059</v>
      </c>
      <c r="D548" s="15" t="s">
        <v>2572</v>
      </c>
      <c r="E548" s="15" t="s">
        <v>1002</v>
      </c>
      <c r="F548" s="2" t="s">
        <v>1000</v>
      </c>
      <c r="G548" s="2" t="s">
        <v>1003</v>
      </c>
      <c r="H548" s="15" t="s">
        <v>3162</v>
      </c>
      <c r="I548" s="3">
        <v>23.72</v>
      </c>
      <c r="J548" s="3">
        <f t="shared" si="60"/>
        <v>21.211990827600584</v>
      </c>
      <c r="K548" s="3">
        <v>3.53</v>
      </c>
      <c r="L548" s="3">
        <f t="shared" si="61"/>
        <v>3.017094017094017</v>
      </c>
      <c r="M548" s="3">
        <v>1.44</v>
      </c>
      <c r="N548" s="3">
        <f t="shared" si="62"/>
        <v>1.2307692307692308</v>
      </c>
      <c r="O548" s="3">
        <v>5.56</v>
      </c>
      <c r="P548" s="3">
        <v>1.71</v>
      </c>
      <c r="Q548" s="3">
        <f t="shared" si="63"/>
        <v>1.6041275797373358</v>
      </c>
      <c r="R548" s="3">
        <v>0</v>
      </c>
      <c r="S548" s="3">
        <f t="shared" si="59"/>
        <v>11.48</v>
      </c>
      <c r="T548" s="3">
        <f t="shared" si="64"/>
        <v>9.8000000000000007</v>
      </c>
      <c r="U548" s="3">
        <v>0</v>
      </c>
      <c r="V548" s="3"/>
      <c r="W548" s="3"/>
      <c r="X548" s="42"/>
      <c r="Y548" s="42"/>
      <c r="Z548" s="42"/>
      <c r="AA548" s="42">
        <v>12.9</v>
      </c>
      <c r="AB548" s="42">
        <v>12.9</v>
      </c>
      <c r="AC548" s="42"/>
      <c r="AD548" s="42"/>
      <c r="AE548" s="42"/>
      <c r="AF548" s="42"/>
      <c r="AG548" s="42"/>
      <c r="AH548" s="42"/>
      <c r="AI548" s="7"/>
    </row>
    <row r="549" spans="1:35" s="6" customFormat="1" ht="14.25">
      <c r="A549" s="10"/>
      <c r="B549" s="11" t="s">
        <v>2573</v>
      </c>
      <c r="C549" s="12" t="s">
        <v>2059</v>
      </c>
      <c r="D549" s="15" t="s">
        <v>219</v>
      </c>
      <c r="E549" s="15" t="s">
        <v>1004</v>
      </c>
      <c r="F549" s="2" t="s">
        <v>1005</v>
      </c>
      <c r="G549" s="2" t="s">
        <v>1006</v>
      </c>
      <c r="H549" s="15" t="s">
        <v>3162</v>
      </c>
      <c r="I549" s="3">
        <v>38.56</v>
      </c>
      <c r="J549" s="3">
        <f t="shared" si="60"/>
        <v>33.62222222222222</v>
      </c>
      <c r="K549" s="3">
        <v>6.74</v>
      </c>
      <c r="L549" s="3">
        <f t="shared" si="61"/>
        <v>5.7606837606837615</v>
      </c>
      <c r="M549" s="3">
        <v>1.71</v>
      </c>
      <c r="N549" s="3">
        <f t="shared" si="62"/>
        <v>1.4615384615384617</v>
      </c>
      <c r="O549" s="3">
        <v>4.66</v>
      </c>
      <c r="P549" s="3"/>
      <c r="Q549" s="3">
        <f t="shared" si="63"/>
        <v>0</v>
      </c>
      <c r="R549" s="3">
        <v>0</v>
      </c>
      <c r="S549" s="3">
        <f t="shared" si="59"/>
        <v>25.45</v>
      </c>
      <c r="T549" s="3">
        <f t="shared" si="64"/>
        <v>21.74</v>
      </c>
      <c r="U549" s="3">
        <v>0</v>
      </c>
      <c r="V549" s="3"/>
      <c r="W549" s="3"/>
      <c r="X549" s="42"/>
      <c r="Y549" s="42"/>
      <c r="Z549" s="42"/>
      <c r="AA549" s="42">
        <v>28.6</v>
      </c>
      <c r="AB549" s="42">
        <v>28.6</v>
      </c>
      <c r="AC549" s="42"/>
      <c r="AD549" s="42"/>
      <c r="AE549" s="42"/>
      <c r="AF549" s="42"/>
      <c r="AG549" s="42"/>
      <c r="AH549" s="42"/>
      <c r="AI549" s="7"/>
    </row>
    <row r="550" spans="1:35" s="6" customFormat="1" ht="14.25">
      <c r="A550" s="10"/>
      <c r="B550" s="11" t="s">
        <v>2574</v>
      </c>
      <c r="C550" s="12" t="s">
        <v>2059</v>
      </c>
      <c r="D550" s="15" t="s">
        <v>2574</v>
      </c>
      <c r="E550" s="15" t="s">
        <v>1007</v>
      </c>
      <c r="F550" s="2" t="s">
        <v>1005</v>
      </c>
      <c r="G550" s="2" t="s">
        <v>1008</v>
      </c>
      <c r="H550" s="15" t="s">
        <v>3162</v>
      </c>
      <c r="I550" s="3">
        <v>58.099999999999994</v>
      </c>
      <c r="J550" s="3">
        <f t="shared" si="60"/>
        <v>50.605897435897433</v>
      </c>
      <c r="K550" s="3">
        <v>9.73</v>
      </c>
      <c r="L550" s="3">
        <f t="shared" si="61"/>
        <v>8.3162393162393169</v>
      </c>
      <c r="M550" s="3">
        <v>2.48</v>
      </c>
      <c r="N550" s="3">
        <f t="shared" si="62"/>
        <v>2.1196581196581197</v>
      </c>
      <c r="O550" s="3">
        <v>6.73</v>
      </c>
      <c r="P550" s="3"/>
      <c r="Q550" s="3">
        <f t="shared" si="63"/>
        <v>0</v>
      </c>
      <c r="R550" s="3">
        <v>0</v>
      </c>
      <c r="S550" s="3">
        <f t="shared" si="59"/>
        <v>39.159999999999997</v>
      </c>
      <c r="T550" s="3">
        <f t="shared" si="64"/>
        <v>33.44</v>
      </c>
      <c r="U550" s="3">
        <v>0</v>
      </c>
      <c r="V550" s="3"/>
      <c r="W550" s="3"/>
      <c r="X550" s="42"/>
      <c r="Y550" s="42"/>
      <c r="Z550" s="42"/>
      <c r="AA550" s="42">
        <v>44</v>
      </c>
      <c r="AB550" s="42">
        <v>44</v>
      </c>
      <c r="AC550" s="42"/>
      <c r="AD550" s="42"/>
      <c r="AE550" s="42"/>
      <c r="AF550" s="42"/>
      <c r="AG550" s="42"/>
      <c r="AH550" s="42"/>
      <c r="AI550" s="7"/>
    </row>
    <row r="551" spans="1:35" s="6" customFormat="1" ht="14.25">
      <c r="A551" s="10"/>
      <c r="B551" s="11" t="s">
        <v>2575</v>
      </c>
      <c r="C551" s="12" t="s">
        <v>2059</v>
      </c>
      <c r="D551" s="15" t="s">
        <v>2575</v>
      </c>
      <c r="E551" s="15" t="s">
        <v>1009</v>
      </c>
      <c r="F551" s="2" t="s">
        <v>1005</v>
      </c>
      <c r="G551" s="2" t="s">
        <v>1010</v>
      </c>
      <c r="H551" s="15" t="s">
        <v>3162</v>
      </c>
      <c r="I551" s="3">
        <v>77.48</v>
      </c>
      <c r="J551" s="3">
        <f t="shared" si="60"/>
        <v>67.852820512820514</v>
      </c>
      <c r="K551" s="3">
        <v>14.18</v>
      </c>
      <c r="L551" s="3">
        <f t="shared" si="61"/>
        <v>12.119658119658121</v>
      </c>
      <c r="M551" s="3">
        <v>5.14</v>
      </c>
      <c r="N551" s="3">
        <f t="shared" si="62"/>
        <v>4.3931623931623935</v>
      </c>
      <c r="O551" s="3">
        <v>11.52</v>
      </c>
      <c r="P551" s="3"/>
      <c r="Q551" s="3">
        <f t="shared" si="63"/>
        <v>0</v>
      </c>
      <c r="R551" s="3">
        <v>0</v>
      </c>
      <c r="S551" s="3">
        <f t="shared" si="59"/>
        <v>46.64</v>
      </c>
      <c r="T551" s="3">
        <f t="shared" si="64"/>
        <v>39.82</v>
      </c>
      <c r="U551" s="3">
        <v>0</v>
      </c>
      <c r="V551" s="3"/>
      <c r="W551" s="3"/>
      <c r="X551" s="42"/>
      <c r="Y551" s="42"/>
      <c r="Z551" s="42"/>
      <c r="AA551" s="42">
        <v>52.4</v>
      </c>
      <c r="AB551" s="42">
        <v>52.4</v>
      </c>
      <c r="AC551" s="42"/>
      <c r="AD551" s="42"/>
      <c r="AE551" s="42"/>
      <c r="AF551" s="42"/>
      <c r="AG551" s="42"/>
      <c r="AH551" s="42"/>
      <c r="AI551" s="7"/>
    </row>
    <row r="552" spans="1:35" s="6" customFormat="1" ht="14.25">
      <c r="A552" s="10"/>
      <c r="B552" s="11" t="s">
        <v>2576</v>
      </c>
      <c r="C552" s="12" t="s">
        <v>2059</v>
      </c>
      <c r="D552" s="15" t="s">
        <v>2576</v>
      </c>
      <c r="E552" s="15" t="s">
        <v>1011</v>
      </c>
      <c r="F552" s="2" t="s">
        <v>1005</v>
      </c>
      <c r="G552" s="2" t="s">
        <v>1012</v>
      </c>
      <c r="H552" s="15" t="s">
        <v>3162</v>
      </c>
      <c r="I552" s="3">
        <v>102.03</v>
      </c>
      <c r="J552" s="3">
        <f t="shared" si="60"/>
        <v>89.348205128205137</v>
      </c>
      <c r="K552" s="3">
        <v>21.5</v>
      </c>
      <c r="L552" s="3">
        <f t="shared" si="61"/>
        <v>18.376068376068378</v>
      </c>
      <c r="M552" s="3">
        <v>6.73</v>
      </c>
      <c r="N552" s="3">
        <f t="shared" si="62"/>
        <v>5.752136752136753</v>
      </c>
      <c r="O552" s="3">
        <v>15.06</v>
      </c>
      <c r="P552" s="3"/>
      <c r="Q552" s="3">
        <f t="shared" si="63"/>
        <v>0</v>
      </c>
      <c r="R552" s="3">
        <v>0</v>
      </c>
      <c r="S552" s="3">
        <f t="shared" si="59"/>
        <v>58.74</v>
      </c>
      <c r="T552" s="3">
        <f t="shared" si="64"/>
        <v>50.16</v>
      </c>
      <c r="U552" s="3">
        <v>0</v>
      </c>
      <c r="V552" s="3"/>
      <c r="W552" s="3"/>
      <c r="X552" s="42"/>
      <c r="Y552" s="42"/>
      <c r="Z552" s="42"/>
      <c r="AA552" s="42">
        <v>66</v>
      </c>
      <c r="AB552" s="42">
        <v>66</v>
      </c>
      <c r="AC552" s="42"/>
      <c r="AD552" s="42"/>
      <c r="AE552" s="42"/>
      <c r="AF552" s="42"/>
      <c r="AG552" s="42"/>
      <c r="AH552" s="42"/>
      <c r="AI552" s="7"/>
    </row>
    <row r="553" spans="1:35" s="6" customFormat="1" ht="14.25">
      <c r="A553" s="10"/>
      <c r="B553" s="11" t="s">
        <v>2577</v>
      </c>
      <c r="C553" s="12" t="s">
        <v>2059</v>
      </c>
      <c r="D553" s="15" t="s">
        <v>2577</v>
      </c>
      <c r="E553" s="15" t="s">
        <v>1013</v>
      </c>
      <c r="F553" s="2" t="s">
        <v>1014</v>
      </c>
      <c r="G553" s="2" t="s">
        <v>1015</v>
      </c>
      <c r="H553" s="15" t="s">
        <v>3162</v>
      </c>
      <c r="I553" s="3">
        <v>58.46</v>
      </c>
      <c r="J553" s="3">
        <f t="shared" si="60"/>
        <v>51.411965811965814</v>
      </c>
      <c r="K553" s="3">
        <v>21.02</v>
      </c>
      <c r="L553" s="3">
        <f t="shared" si="61"/>
        <v>17.965811965811966</v>
      </c>
      <c r="M553" s="3">
        <v>3.33</v>
      </c>
      <c r="N553" s="3">
        <f t="shared" si="62"/>
        <v>2.8461538461538463</v>
      </c>
      <c r="O553" s="3">
        <v>10.08</v>
      </c>
      <c r="P553" s="3"/>
      <c r="Q553" s="3">
        <f t="shared" si="63"/>
        <v>0</v>
      </c>
      <c r="R553" s="3">
        <v>0</v>
      </c>
      <c r="S553" s="3">
        <f t="shared" si="59"/>
        <v>24.03</v>
      </c>
      <c r="T553" s="3">
        <f t="shared" si="64"/>
        <v>20.52</v>
      </c>
      <c r="U553" s="3">
        <v>0</v>
      </c>
      <c r="V553" s="3"/>
      <c r="W553" s="3"/>
      <c r="X553" s="42"/>
      <c r="Y553" s="42"/>
      <c r="Z553" s="42"/>
      <c r="AA553" s="42">
        <v>27</v>
      </c>
      <c r="AB553" s="42">
        <v>27</v>
      </c>
      <c r="AC553" s="42"/>
      <c r="AD553" s="42"/>
      <c r="AE553" s="42"/>
      <c r="AF553" s="42"/>
      <c r="AG553" s="42"/>
      <c r="AH553" s="42"/>
      <c r="AI553" s="7"/>
    </row>
    <row r="554" spans="1:35" s="6" customFormat="1" ht="14.25">
      <c r="A554" s="10"/>
      <c r="B554" s="11" t="s">
        <v>2578</v>
      </c>
      <c r="C554" s="12" t="s">
        <v>2059</v>
      </c>
      <c r="D554" s="15" t="s">
        <v>2578</v>
      </c>
      <c r="E554" s="15" t="s">
        <v>1016</v>
      </c>
      <c r="F554" s="2" t="s">
        <v>1017</v>
      </c>
      <c r="G554" s="2" t="s">
        <v>1018</v>
      </c>
      <c r="H554" s="15" t="s">
        <v>3162</v>
      </c>
      <c r="I554" s="3">
        <v>11.76</v>
      </c>
      <c r="J554" s="3">
        <f t="shared" si="60"/>
        <v>10.557179487179488</v>
      </c>
      <c r="K554" s="3">
        <v>3.28</v>
      </c>
      <c r="L554" s="3">
        <f t="shared" si="61"/>
        <v>2.8034188034188032</v>
      </c>
      <c r="M554" s="3">
        <v>0.8</v>
      </c>
      <c r="N554" s="3">
        <f t="shared" si="62"/>
        <v>0.68376068376068388</v>
      </c>
      <c r="O554" s="3">
        <v>3.5</v>
      </c>
      <c r="P554" s="3"/>
      <c r="Q554" s="3">
        <f t="shared" si="63"/>
        <v>0</v>
      </c>
      <c r="R554" s="3">
        <v>0</v>
      </c>
      <c r="S554" s="3">
        <f t="shared" si="59"/>
        <v>4.18</v>
      </c>
      <c r="T554" s="3">
        <f t="shared" si="64"/>
        <v>3.57</v>
      </c>
      <c r="U554" s="3">
        <v>0</v>
      </c>
      <c r="V554" s="3"/>
      <c r="W554" s="3"/>
      <c r="X554" s="42"/>
      <c r="Y554" s="42"/>
      <c r="Z554" s="42"/>
      <c r="AA554" s="42">
        <v>4.7</v>
      </c>
      <c r="AB554" s="42">
        <v>4.7</v>
      </c>
      <c r="AC554" s="42"/>
      <c r="AD554" s="42"/>
      <c r="AE554" s="42"/>
      <c r="AF554" s="42"/>
      <c r="AG554" s="42"/>
      <c r="AH554" s="42"/>
      <c r="AI554" s="7"/>
    </row>
    <row r="555" spans="1:35" s="6" customFormat="1" ht="14.25">
      <c r="A555" s="10"/>
      <c r="B555" s="11" t="s">
        <v>2579</v>
      </c>
      <c r="C555" s="12" t="s">
        <v>2059</v>
      </c>
      <c r="D555" s="15" t="s">
        <v>2579</v>
      </c>
      <c r="E555" s="15" t="s">
        <v>1019</v>
      </c>
      <c r="F555" s="2" t="s">
        <v>1020</v>
      </c>
      <c r="G555" s="2" t="s">
        <v>1021</v>
      </c>
      <c r="H555" s="15" t="s">
        <v>3162</v>
      </c>
      <c r="I555" s="3">
        <v>42.4</v>
      </c>
      <c r="J555" s="3">
        <f t="shared" si="60"/>
        <v>36.77264957264957</v>
      </c>
      <c r="K555" s="3">
        <v>5.24</v>
      </c>
      <c r="L555" s="3">
        <f t="shared" si="61"/>
        <v>4.4786324786324787</v>
      </c>
      <c r="M555" s="3">
        <v>1.28</v>
      </c>
      <c r="N555" s="3">
        <f t="shared" si="62"/>
        <v>1.0940170940170941</v>
      </c>
      <c r="O555" s="3">
        <v>3.84</v>
      </c>
      <c r="P555" s="3"/>
      <c r="Q555" s="3">
        <f t="shared" si="63"/>
        <v>0</v>
      </c>
      <c r="R555" s="3">
        <v>0</v>
      </c>
      <c r="S555" s="3">
        <f t="shared" si="59"/>
        <v>32.04</v>
      </c>
      <c r="T555" s="3">
        <f t="shared" si="64"/>
        <v>27.36</v>
      </c>
      <c r="U555" s="3">
        <v>0</v>
      </c>
      <c r="V555" s="3"/>
      <c r="W555" s="3"/>
      <c r="X555" s="42"/>
      <c r="Y555" s="42"/>
      <c r="Z555" s="42"/>
      <c r="AA555" s="42">
        <v>36</v>
      </c>
      <c r="AB555" s="42">
        <v>36</v>
      </c>
      <c r="AC555" s="42"/>
      <c r="AD555" s="42"/>
      <c r="AE555" s="42"/>
      <c r="AF555" s="42"/>
      <c r="AG555" s="42"/>
      <c r="AH555" s="42"/>
      <c r="AI555" s="7"/>
    </row>
    <row r="556" spans="1:35" s="6" customFormat="1" ht="14.25">
      <c r="A556" s="10"/>
      <c r="B556" s="11" t="s">
        <v>2580</v>
      </c>
      <c r="C556" s="12" t="s">
        <v>2059</v>
      </c>
      <c r="D556" s="15" t="s">
        <v>2580</v>
      </c>
      <c r="E556" s="15" t="s">
        <v>1022</v>
      </c>
      <c r="F556" s="2" t="s">
        <v>1023</v>
      </c>
      <c r="G556" s="2" t="s">
        <v>1024</v>
      </c>
      <c r="H556" s="15" t="s">
        <v>3162</v>
      </c>
      <c r="I556" s="3">
        <v>35.11</v>
      </c>
      <c r="J556" s="3">
        <f t="shared" si="60"/>
        <v>30.487179487179485</v>
      </c>
      <c r="K556" s="3">
        <v>3.28</v>
      </c>
      <c r="L556" s="3">
        <f t="shared" si="61"/>
        <v>2.8034188034188032</v>
      </c>
      <c r="M556" s="3">
        <v>0.8</v>
      </c>
      <c r="N556" s="3">
        <f t="shared" si="62"/>
        <v>0.68376068376068388</v>
      </c>
      <c r="O556" s="3">
        <v>3.44</v>
      </c>
      <c r="P556" s="3"/>
      <c r="Q556" s="3">
        <f t="shared" si="63"/>
        <v>0</v>
      </c>
      <c r="R556" s="3">
        <v>0</v>
      </c>
      <c r="S556" s="3">
        <f t="shared" si="59"/>
        <v>27.59</v>
      </c>
      <c r="T556" s="3">
        <f t="shared" si="64"/>
        <v>23.56</v>
      </c>
      <c r="U556" s="3">
        <v>0</v>
      </c>
      <c r="V556" s="3"/>
      <c r="W556" s="3"/>
      <c r="X556" s="42"/>
      <c r="Y556" s="42"/>
      <c r="Z556" s="42"/>
      <c r="AA556" s="42">
        <v>31</v>
      </c>
      <c r="AB556" s="42">
        <v>31</v>
      </c>
      <c r="AC556" s="42"/>
      <c r="AD556" s="42"/>
      <c r="AE556" s="42"/>
      <c r="AF556" s="42"/>
      <c r="AG556" s="42"/>
      <c r="AH556" s="42"/>
      <c r="AI556" s="7"/>
    </row>
    <row r="557" spans="1:35" s="6" customFormat="1" ht="14.25">
      <c r="A557" s="10"/>
      <c r="B557" s="11" t="s">
        <v>2581</v>
      </c>
      <c r="C557" s="12" t="s">
        <v>2059</v>
      </c>
      <c r="D557" s="15" t="s">
        <v>220</v>
      </c>
      <c r="E557" s="15" t="s">
        <v>1025</v>
      </c>
      <c r="F557" s="2" t="s">
        <v>1026</v>
      </c>
      <c r="G557" s="2"/>
      <c r="H557" s="15" t="s">
        <v>3162</v>
      </c>
      <c r="I557" s="3">
        <v>106.82</v>
      </c>
      <c r="J557" s="3">
        <f t="shared" si="60"/>
        <v>106.32989368355221</v>
      </c>
      <c r="K557" s="3">
        <v>2.67</v>
      </c>
      <c r="L557" s="3">
        <f t="shared" si="61"/>
        <v>2.2820512820512819</v>
      </c>
      <c r="M557" s="3"/>
      <c r="N557" s="3">
        <f t="shared" si="62"/>
        <v>0</v>
      </c>
      <c r="O557" s="3"/>
      <c r="P557" s="3">
        <v>1.65</v>
      </c>
      <c r="Q557" s="3">
        <f t="shared" si="63"/>
        <v>1.547842401500938</v>
      </c>
      <c r="R557" s="3">
        <f>IF(ROUND($V$3*V557,2)=0,"",ROUND($V$3*V557,2))</f>
        <v>102.5</v>
      </c>
      <c r="S557" s="3"/>
      <c r="T557" s="3">
        <v>0</v>
      </c>
      <c r="U557" s="3">
        <v>0</v>
      </c>
      <c r="V557" s="3">
        <v>1.25</v>
      </c>
      <c r="W557" s="3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7"/>
    </row>
    <row r="558" spans="1:35" s="6" customFormat="1" ht="14.25">
      <c r="A558" s="10"/>
      <c r="B558" s="11" t="s">
        <v>2582</v>
      </c>
      <c r="C558" s="12" t="s">
        <v>2058</v>
      </c>
      <c r="D558" s="15" t="s">
        <v>221</v>
      </c>
      <c r="E558" s="15" t="s">
        <v>1027</v>
      </c>
      <c r="F558" s="2" t="s">
        <v>1028</v>
      </c>
      <c r="G558" s="2" t="s">
        <v>1029</v>
      </c>
      <c r="H558" s="15" t="s">
        <v>3162</v>
      </c>
      <c r="I558" s="3">
        <v>327.3</v>
      </c>
      <c r="J558" s="3">
        <f t="shared" si="60"/>
        <v>297.96982905982907</v>
      </c>
      <c r="K558" s="3">
        <v>22.68</v>
      </c>
      <c r="L558" s="3">
        <f t="shared" si="61"/>
        <v>19.384615384615387</v>
      </c>
      <c r="M558" s="3">
        <v>3.4</v>
      </c>
      <c r="N558" s="3">
        <f t="shared" si="62"/>
        <v>2.9059829059829059</v>
      </c>
      <c r="O558" s="3">
        <v>20.27</v>
      </c>
      <c r="P558" s="3">
        <v>6.15</v>
      </c>
      <c r="Q558" s="3">
        <f t="shared" si="63"/>
        <v>5.7692307692307692</v>
      </c>
      <c r="R558" s="3">
        <f>IF(ROUND($V$3*V558,2)=0,"",ROUND($V$3*V558,2))</f>
        <v>102.5</v>
      </c>
      <c r="S558" s="3">
        <f t="shared" ref="S558:S621" si="65">IF(ROUND((W558*$W$3+Y558*$Y$3+AA558*$AA$3+AC558*$AC$3+AE558*$AE$3+AG558*$AG$3),2)=0,"",ROUND((W558*$W$3+Y558*$Y$3+AA558*$AA$3+AC558*$AC$3+AE558*$AE$3+AG558*$AG$3),2))</f>
        <v>172.3</v>
      </c>
      <c r="T558" s="3">
        <f t="shared" si="64"/>
        <v>147.13999999999999</v>
      </c>
      <c r="U558" s="3">
        <v>0</v>
      </c>
      <c r="V558" s="3">
        <v>1.25</v>
      </c>
      <c r="W558" s="3"/>
      <c r="X558" s="42"/>
      <c r="Y558" s="42"/>
      <c r="Z558" s="42"/>
      <c r="AA558" s="42">
        <v>193.6</v>
      </c>
      <c r="AB558" s="42">
        <v>193.6</v>
      </c>
      <c r="AC558" s="42"/>
      <c r="AD558" s="42"/>
      <c r="AE558" s="42"/>
      <c r="AF558" s="42"/>
      <c r="AG558" s="42"/>
      <c r="AH558" s="42"/>
      <c r="AI558" s="7"/>
    </row>
    <row r="559" spans="1:35" s="6" customFormat="1" ht="14.25">
      <c r="A559" s="10"/>
      <c r="B559" s="11" t="s">
        <v>2583</v>
      </c>
      <c r="C559" s="12" t="s">
        <v>2059</v>
      </c>
      <c r="D559" s="15" t="s">
        <v>222</v>
      </c>
      <c r="E559" s="15" t="s">
        <v>1030</v>
      </c>
      <c r="F559" s="2" t="s">
        <v>1031</v>
      </c>
      <c r="G559" s="2" t="s">
        <v>1032</v>
      </c>
      <c r="H559" s="15" t="s">
        <v>3162</v>
      </c>
      <c r="I559" s="3">
        <v>201.26999999999998</v>
      </c>
      <c r="J559" s="3">
        <f t="shared" si="60"/>
        <v>187.74606837606837</v>
      </c>
      <c r="K559" s="3">
        <v>2.2200000000000002</v>
      </c>
      <c r="L559" s="3">
        <f t="shared" si="61"/>
        <v>1.8974358974358978</v>
      </c>
      <c r="M559" s="3">
        <v>0.38</v>
      </c>
      <c r="N559" s="3">
        <f t="shared" si="62"/>
        <v>0.3247863247863248</v>
      </c>
      <c r="O559" s="3">
        <v>2.39</v>
      </c>
      <c r="P559" s="3">
        <v>6.56</v>
      </c>
      <c r="Q559" s="3">
        <f t="shared" si="63"/>
        <v>6.1538461538461533</v>
      </c>
      <c r="R559" s="3">
        <f>IF(ROUND($V$3*V559,2)=0,"",ROUND($V$3*V559,2))</f>
        <v>102.5</v>
      </c>
      <c r="S559" s="3">
        <f t="shared" si="65"/>
        <v>87.22</v>
      </c>
      <c r="T559" s="3">
        <f t="shared" si="64"/>
        <v>74.48</v>
      </c>
      <c r="U559" s="3">
        <v>0</v>
      </c>
      <c r="V559" s="3">
        <v>1.25</v>
      </c>
      <c r="W559" s="3"/>
      <c r="X559" s="42"/>
      <c r="Y559" s="42"/>
      <c r="Z559" s="42"/>
      <c r="AA559" s="42">
        <v>98</v>
      </c>
      <c r="AB559" s="42">
        <v>98</v>
      </c>
      <c r="AC559" s="42"/>
      <c r="AD559" s="42"/>
      <c r="AE559" s="42"/>
      <c r="AF559" s="42"/>
      <c r="AG559" s="42"/>
      <c r="AH559" s="42"/>
      <c r="AI559" s="7"/>
    </row>
    <row r="560" spans="1:35" s="6" customFormat="1" ht="14.25">
      <c r="A560" s="10"/>
      <c r="B560" s="11" t="s">
        <v>2584</v>
      </c>
      <c r="C560" s="12" t="s">
        <v>2059</v>
      </c>
      <c r="D560" s="15" t="s">
        <v>223</v>
      </c>
      <c r="E560" s="15" t="s">
        <v>1033</v>
      </c>
      <c r="F560" s="2" t="s">
        <v>1034</v>
      </c>
      <c r="G560" s="2" t="s">
        <v>1035</v>
      </c>
      <c r="H560" s="15" t="s">
        <v>3162</v>
      </c>
      <c r="I560" s="3">
        <v>174.87</v>
      </c>
      <c r="J560" s="3">
        <f t="shared" si="60"/>
        <v>165.77017094017094</v>
      </c>
      <c r="K560" s="3">
        <v>5.78</v>
      </c>
      <c r="L560" s="3">
        <f t="shared" si="61"/>
        <v>4.9401709401709404</v>
      </c>
      <c r="M560" s="3">
        <v>0.99</v>
      </c>
      <c r="N560" s="3">
        <f t="shared" si="62"/>
        <v>0.84615384615384615</v>
      </c>
      <c r="O560" s="3">
        <v>6.22</v>
      </c>
      <c r="P560" s="3">
        <v>6.56</v>
      </c>
      <c r="Q560" s="3">
        <f t="shared" si="63"/>
        <v>6.1538461538461533</v>
      </c>
      <c r="R560" s="3">
        <f>IF(ROUND($V$3*V560,2)=0,"",ROUND($V$3*V560,2))</f>
        <v>102.5</v>
      </c>
      <c r="S560" s="3">
        <f t="shared" si="65"/>
        <v>52.82</v>
      </c>
      <c r="T560" s="3">
        <f t="shared" si="64"/>
        <v>45.11</v>
      </c>
      <c r="U560" s="3">
        <v>0</v>
      </c>
      <c r="V560" s="3">
        <v>1.25</v>
      </c>
      <c r="W560" s="3"/>
      <c r="X560" s="42"/>
      <c r="Y560" s="42"/>
      <c r="Z560" s="42"/>
      <c r="AA560" s="42">
        <v>59.35</v>
      </c>
      <c r="AB560" s="42">
        <v>59.35</v>
      </c>
      <c r="AC560" s="42"/>
      <c r="AD560" s="42"/>
      <c r="AE560" s="42"/>
      <c r="AF560" s="42"/>
      <c r="AG560" s="42"/>
      <c r="AH560" s="42"/>
      <c r="AI560" s="7"/>
    </row>
    <row r="561" spans="1:35" s="6" customFormat="1" ht="14.25">
      <c r="A561" s="10"/>
      <c r="B561" s="11" t="s">
        <v>2585</v>
      </c>
      <c r="C561" s="12" t="s">
        <v>2058</v>
      </c>
      <c r="D561" s="15" t="s">
        <v>224</v>
      </c>
      <c r="E561" s="15" t="s">
        <v>1036</v>
      </c>
      <c r="F561" s="2" t="s">
        <v>1037</v>
      </c>
      <c r="G561" s="2"/>
      <c r="H561" s="15" t="s">
        <v>3162</v>
      </c>
      <c r="I561" s="3">
        <v>68.929999999999993</v>
      </c>
      <c r="J561" s="3">
        <f t="shared" si="60"/>
        <v>59.792363977485927</v>
      </c>
      <c r="K561" s="3">
        <v>48.01</v>
      </c>
      <c r="L561" s="3">
        <f t="shared" si="61"/>
        <v>41.034188034188034</v>
      </c>
      <c r="M561" s="3">
        <v>1.67</v>
      </c>
      <c r="N561" s="3">
        <f t="shared" si="62"/>
        <v>1.4273504273504274</v>
      </c>
      <c r="O561" s="3">
        <v>4.1100000000000003</v>
      </c>
      <c r="P561" s="3">
        <v>3.54</v>
      </c>
      <c r="Q561" s="3">
        <f t="shared" si="63"/>
        <v>3.3208255159474671</v>
      </c>
      <c r="R561" s="3">
        <v>0</v>
      </c>
      <c r="S561" s="3">
        <f t="shared" si="65"/>
        <v>11.6</v>
      </c>
      <c r="T561" s="3">
        <f t="shared" si="64"/>
        <v>9.9</v>
      </c>
      <c r="U561" s="3">
        <v>0</v>
      </c>
      <c r="V561" s="3"/>
      <c r="W561" s="3"/>
      <c r="X561" s="42"/>
      <c r="Y561" s="42"/>
      <c r="Z561" s="42"/>
      <c r="AA561" s="42">
        <v>13.03</v>
      </c>
      <c r="AB561" s="42">
        <v>13.03</v>
      </c>
      <c r="AC561" s="42"/>
      <c r="AD561" s="42"/>
      <c r="AE561" s="42"/>
      <c r="AF561" s="42"/>
      <c r="AG561" s="42"/>
      <c r="AH561" s="42"/>
      <c r="AI561" s="7"/>
    </row>
    <row r="562" spans="1:35" s="6" customFormat="1" ht="14.25">
      <c r="A562" s="29"/>
      <c r="B562" s="11" t="s">
        <v>2084</v>
      </c>
      <c r="C562" s="12" t="s">
        <v>2058</v>
      </c>
      <c r="D562" s="15" t="s">
        <v>10</v>
      </c>
      <c r="E562" s="15" t="s">
        <v>1038</v>
      </c>
      <c r="F562" s="2" t="s">
        <v>1039</v>
      </c>
      <c r="G562" s="2" t="s">
        <v>1040</v>
      </c>
      <c r="H562" s="15" t="s">
        <v>3162</v>
      </c>
      <c r="I562" s="3">
        <v>9.94</v>
      </c>
      <c r="J562" s="3">
        <f t="shared" si="60"/>
        <v>8.7001730248071709</v>
      </c>
      <c r="K562" s="3">
        <v>1.48</v>
      </c>
      <c r="L562" s="3">
        <f t="shared" si="61"/>
        <v>1.2649572649572651</v>
      </c>
      <c r="M562" s="3"/>
      <c r="N562" s="3">
        <f t="shared" si="62"/>
        <v>0</v>
      </c>
      <c r="O562" s="3"/>
      <c r="P562" s="3">
        <v>2.5</v>
      </c>
      <c r="Q562" s="3">
        <f t="shared" si="63"/>
        <v>2.3452157598499062</v>
      </c>
      <c r="R562" s="3">
        <v>0</v>
      </c>
      <c r="S562" s="3">
        <f t="shared" si="65"/>
        <v>5.96</v>
      </c>
      <c r="T562" s="3">
        <f t="shared" si="64"/>
        <v>5.09</v>
      </c>
      <c r="U562" s="3">
        <v>0</v>
      </c>
      <c r="V562" s="3"/>
      <c r="W562" s="3"/>
      <c r="X562" s="42"/>
      <c r="Y562" s="42"/>
      <c r="Z562" s="42"/>
      <c r="AA562" s="42">
        <v>6.7</v>
      </c>
      <c r="AB562" s="42">
        <v>6.7</v>
      </c>
      <c r="AC562" s="42"/>
      <c r="AD562" s="42"/>
      <c r="AE562" s="42"/>
      <c r="AF562" s="42"/>
      <c r="AG562" s="42"/>
      <c r="AH562" s="42"/>
      <c r="AI562" s="7"/>
    </row>
    <row r="563" spans="1:35" s="6" customFormat="1" ht="14.25">
      <c r="A563" s="29"/>
      <c r="B563" s="11" t="s">
        <v>2586</v>
      </c>
      <c r="C563" s="12" t="s">
        <v>2058</v>
      </c>
      <c r="D563" s="15" t="s">
        <v>225</v>
      </c>
      <c r="E563" s="15" t="s">
        <v>1041</v>
      </c>
      <c r="F563" s="2" t="s">
        <v>1039</v>
      </c>
      <c r="G563" s="2" t="s">
        <v>1042</v>
      </c>
      <c r="H563" s="15" t="s">
        <v>3162</v>
      </c>
      <c r="I563" s="3">
        <v>22.37</v>
      </c>
      <c r="J563" s="3">
        <f t="shared" si="60"/>
        <v>20.145982905982905</v>
      </c>
      <c r="K563" s="3">
        <v>4.4400000000000004</v>
      </c>
      <c r="L563" s="3">
        <f t="shared" si="61"/>
        <v>3.7948717948717956</v>
      </c>
      <c r="M563" s="3">
        <v>1.1200000000000001</v>
      </c>
      <c r="N563" s="3">
        <f t="shared" si="62"/>
        <v>0.95726495726495742</v>
      </c>
      <c r="O563" s="3">
        <v>3.31</v>
      </c>
      <c r="P563" s="3">
        <v>6.56</v>
      </c>
      <c r="Q563" s="3">
        <f t="shared" si="63"/>
        <v>6.1538461538461533</v>
      </c>
      <c r="R563" s="3">
        <v>0</v>
      </c>
      <c r="S563" s="3">
        <f t="shared" si="65"/>
        <v>6.94</v>
      </c>
      <c r="T563" s="3">
        <f t="shared" si="64"/>
        <v>5.93</v>
      </c>
      <c r="U563" s="3">
        <v>0</v>
      </c>
      <c r="V563" s="3"/>
      <c r="W563" s="3"/>
      <c r="X563" s="42"/>
      <c r="Y563" s="42"/>
      <c r="Z563" s="42"/>
      <c r="AA563" s="42">
        <v>7.8</v>
      </c>
      <c r="AB563" s="42">
        <v>7.8</v>
      </c>
      <c r="AC563" s="42"/>
      <c r="AD563" s="42"/>
      <c r="AE563" s="42"/>
      <c r="AF563" s="42"/>
      <c r="AG563" s="42"/>
      <c r="AH563" s="42"/>
      <c r="AI563" s="7"/>
    </row>
    <row r="564" spans="1:35" s="6" customFormat="1" ht="14.25">
      <c r="A564" s="29"/>
      <c r="B564" s="11" t="s">
        <v>2562</v>
      </c>
      <c r="C564" s="12" t="s">
        <v>2058</v>
      </c>
      <c r="D564" s="15" t="s">
        <v>213</v>
      </c>
      <c r="E564" s="15" t="s">
        <v>1043</v>
      </c>
      <c r="F564" s="2" t="s">
        <v>1044</v>
      </c>
      <c r="G564" s="2"/>
      <c r="H564" s="15" t="s">
        <v>3162</v>
      </c>
      <c r="I564" s="3">
        <v>14.69</v>
      </c>
      <c r="J564" s="3">
        <f t="shared" si="60"/>
        <v>13.236666666666666</v>
      </c>
      <c r="K564" s="3">
        <v>2.31</v>
      </c>
      <c r="L564" s="3">
        <f t="shared" si="61"/>
        <v>1.9743589743589745</v>
      </c>
      <c r="M564" s="3"/>
      <c r="N564" s="3">
        <f t="shared" si="62"/>
        <v>0</v>
      </c>
      <c r="O564" s="3"/>
      <c r="P564" s="3">
        <v>8.1999999999999993</v>
      </c>
      <c r="Q564" s="3">
        <f t="shared" si="63"/>
        <v>7.6923076923076916</v>
      </c>
      <c r="R564" s="3">
        <v>0</v>
      </c>
      <c r="S564" s="3">
        <f t="shared" si="65"/>
        <v>4.18</v>
      </c>
      <c r="T564" s="3">
        <f t="shared" si="64"/>
        <v>3.57</v>
      </c>
      <c r="U564" s="3">
        <v>0</v>
      </c>
      <c r="V564" s="3"/>
      <c r="W564" s="3"/>
      <c r="X564" s="42"/>
      <c r="Y564" s="42"/>
      <c r="Z564" s="42"/>
      <c r="AA564" s="42">
        <v>4.7</v>
      </c>
      <c r="AB564" s="42">
        <v>4.7</v>
      </c>
      <c r="AC564" s="42"/>
      <c r="AD564" s="42"/>
      <c r="AE564" s="42"/>
      <c r="AF564" s="42"/>
      <c r="AG564" s="42"/>
      <c r="AH564" s="42"/>
      <c r="AI564" s="7"/>
    </row>
    <row r="565" spans="1:35" s="6" customFormat="1" ht="14.25">
      <c r="A565" s="10"/>
      <c r="B565" s="11" t="s">
        <v>2587</v>
      </c>
      <c r="C565" s="12" t="s">
        <v>2058</v>
      </c>
      <c r="D565" s="15" t="s">
        <v>226</v>
      </c>
      <c r="E565" s="15" t="s">
        <v>1045</v>
      </c>
      <c r="F565" s="2" t="s">
        <v>1046</v>
      </c>
      <c r="G565" s="2"/>
      <c r="H565" s="15" t="s">
        <v>3162</v>
      </c>
      <c r="I565" s="3">
        <v>161.70999999999998</v>
      </c>
      <c r="J565" s="3">
        <f t="shared" si="60"/>
        <v>155.48979987492183</v>
      </c>
      <c r="K565" s="3">
        <v>22.32</v>
      </c>
      <c r="L565" s="3">
        <f t="shared" si="61"/>
        <v>19.076923076923077</v>
      </c>
      <c r="M565" s="3">
        <v>7.44</v>
      </c>
      <c r="N565" s="3">
        <f t="shared" si="62"/>
        <v>6.3589743589743595</v>
      </c>
      <c r="O565" s="3">
        <v>16.37</v>
      </c>
      <c r="P565" s="3">
        <v>0.26</v>
      </c>
      <c r="Q565" s="3">
        <f t="shared" si="63"/>
        <v>0.24390243902439024</v>
      </c>
      <c r="R565" s="3">
        <f>IF(ROUND($V$3*V565,2)=0,"",ROUND($V$3*V565,2))</f>
        <v>102.5</v>
      </c>
      <c r="S565" s="3">
        <f t="shared" si="65"/>
        <v>12.82</v>
      </c>
      <c r="T565" s="3">
        <f t="shared" si="64"/>
        <v>10.94</v>
      </c>
      <c r="U565" s="3">
        <v>0</v>
      </c>
      <c r="V565" s="3">
        <v>1.25</v>
      </c>
      <c r="W565" s="3"/>
      <c r="X565" s="42"/>
      <c r="Y565" s="42"/>
      <c r="Z565" s="42"/>
      <c r="AA565" s="42">
        <v>14.4</v>
      </c>
      <c r="AB565" s="42">
        <v>14.4</v>
      </c>
      <c r="AC565" s="42"/>
      <c r="AD565" s="42"/>
      <c r="AE565" s="42"/>
      <c r="AF565" s="42"/>
      <c r="AG565" s="42"/>
      <c r="AH565" s="42"/>
      <c r="AI565" s="7"/>
    </row>
    <row r="566" spans="1:35" s="6" customFormat="1" ht="14.25">
      <c r="A566" s="29"/>
      <c r="B566" s="11" t="s">
        <v>2562</v>
      </c>
      <c r="C566" s="12" t="s">
        <v>2058</v>
      </c>
      <c r="D566" s="15" t="s">
        <v>213</v>
      </c>
      <c r="E566" s="15" t="s">
        <v>1047</v>
      </c>
      <c r="F566" s="2" t="s">
        <v>973</v>
      </c>
      <c r="G566" s="2" t="s">
        <v>1048</v>
      </c>
      <c r="H566" s="15" t="s">
        <v>3162</v>
      </c>
      <c r="I566" s="3">
        <v>14.69</v>
      </c>
      <c r="J566" s="3">
        <f t="shared" si="60"/>
        <v>13.236666666666666</v>
      </c>
      <c r="K566" s="3">
        <v>2.31</v>
      </c>
      <c r="L566" s="3">
        <f t="shared" si="61"/>
        <v>1.9743589743589745</v>
      </c>
      <c r="M566" s="3"/>
      <c r="N566" s="3">
        <f t="shared" si="62"/>
        <v>0</v>
      </c>
      <c r="O566" s="3"/>
      <c r="P566" s="3">
        <v>8.1999999999999993</v>
      </c>
      <c r="Q566" s="3">
        <f t="shared" si="63"/>
        <v>7.6923076923076916</v>
      </c>
      <c r="R566" s="3">
        <v>0</v>
      </c>
      <c r="S566" s="3">
        <f t="shared" si="65"/>
        <v>4.18</v>
      </c>
      <c r="T566" s="3">
        <f t="shared" si="64"/>
        <v>3.57</v>
      </c>
      <c r="U566" s="3">
        <v>0</v>
      </c>
      <c r="V566" s="3"/>
      <c r="W566" s="3"/>
      <c r="X566" s="42"/>
      <c r="Y566" s="42"/>
      <c r="Z566" s="42"/>
      <c r="AA566" s="42">
        <v>4.7</v>
      </c>
      <c r="AB566" s="42">
        <v>4.7</v>
      </c>
      <c r="AC566" s="42"/>
      <c r="AD566" s="42"/>
      <c r="AE566" s="42"/>
      <c r="AF566" s="42"/>
      <c r="AG566" s="42"/>
      <c r="AH566" s="42"/>
      <c r="AI566" s="7"/>
    </row>
    <row r="567" spans="1:35" s="6" customFormat="1" ht="14.25">
      <c r="A567" s="10"/>
      <c r="B567" s="11" t="s">
        <v>2586</v>
      </c>
      <c r="C567" s="12" t="s">
        <v>2059</v>
      </c>
      <c r="D567" s="15" t="s">
        <v>225</v>
      </c>
      <c r="E567" s="15" t="s">
        <v>1049</v>
      </c>
      <c r="F567" s="2" t="s">
        <v>1050</v>
      </c>
      <c r="G567" s="2"/>
      <c r="H567" s="15" t="s">
        <v>3162</v>
      </c>
      <c r="I567" s="3">
        <v>22.37</v>
      </c>
      <c r="J567" s="3">
        <f t="shared" si="60"/>
        <v>20.145982905982905</v>
      </c>
      <c r="K567" s="3">
        <v>4.4400000000000004</v>
      </c>
      <c r="L567" s="3">
        <f t="shared" si="61"/>
        <v>3.7948717948717956</v>
      </c>
      <c r="M567" s="3">
        <v>1.1200000000000001</v>
      </c>
      <c r="N567" s="3">
        <f t="shared" si="62"/>
        <v>0.95726495726495742</v>
      </c>
      <c r="O567" s="3">
        <v>3.31</v>
      </c>
      <c r="P567" s="3">
        <v>6.56</v>
      </c>
      <c r="Q567" s="3">
        <f t="shared" si="63"/>
        <v>6.1538461538461533</v>
      </c>
      <c r="R567" s="3">
        <v>0</v>
      </c>
      <c r="S567" s="3">
        <f t="shared" si="65"/>
        <v>6.94</v>
      </c>
      <c r="T567" s="3">
        <f t="shared" si="64"/>
        <v>5.93</v>
      </c>
      <c r="U567" s="3">
        <v>0</v>
      </c>
      <c r="V567" s="3"/>
      <c r="W567" s="3"/>
      <c r="X567" s="42"/>
      <c r="Y567" s="42"/>
      <c r="Z567" s="42"/>
      <c r="AA567" s="42">
        <v>7.8</v>
      </c>
      <c r="AB567" s="42">
        <v>7.8</v>
      </c>
      <c r="AC567" s="42"/>
      <c r="AD567" s="42"/>
      <c r="AE567" s="42"/>
      <c r="AF567" s="42"/>
      <c r="AG567" s="42"/>
      <c r="AH567" s="42"/>
      <c r="AI567" s="7"/>
    </row>
    <row r="568" spans="1:35" s="6" customFormat="1" ht="14.25">
      <c r="A568" s="10"/>
      <c r="B568" s="11" t="s">
        <v>2588</v>
      </c>
      <c r="C568" s="12" t="s">
        <v>2059</v>
      </c>
      <c r="D568" s="15" t="s">
        <v>227</v>
      </c>
      <c r="E568" s="15" t="s">
        <v>1051</v>
      </c>
      <c r="F568" s="2" t="s">
        <v>1052</v>
      </c>
      <c r="G568" s="2" t="s">
        <v>1053</v>
      </c>
      <c r="H568" s="15" t="s">
        <v>3162</v>
      </c>
      <c r="I568" s="3">
        <v>123.10999999999999</v>
      </c>
      <c r="J568" s="3">
        <f t="shared" si="60"/>
        <v>120.50135709818636</v>
      </c>
      <c r="K568" s="3">
        <v>4.03</v>
      </c>
      <c r="L568" s="3">
        <f t="shared" si="61"/>
        <v>3.4444444444444451</v>
      </c>
      <c r="M568" s="3">
        <v>0.98</v>
      </c>
      <c r="N568" s="3">
        <f t="shared" si="62"/>
        <v>0.83760683760683763</v>
      </c>
      <c r="O568" s="3">
        <v>0.95</v>
      </c>
      <c r="P568" s="3">
        <v>3.08</v>
      </c>
      <c r="Q568" s="3">
        <f t="shared" si="63"/>
        <v>2.8893058161350842</v>
      </c>
      <c r="R568" s="3">
        <f>IF(ROUND($V$3*V568,2)=0,"",ROUND($V$3*V568,2))</f>
        <v>102.5</v>
      </c>
      <c r="S568" s="3">
        <f t="shared" si="65"/>
        <v>11.57</v>
      </c>
      <c r="T568" s="3">
        <f t="shared" si="64"/>
        <v>9.8800000000000008</v>
      </c>
      <c r="U568" s="3">
        <v>0</v>
      </c>
      <c r="V568" s="3">
        <v>1.25</v>
      </c>
      <c r="W568" s="3"/>
      <c r="X568" s="42"/>
      <c r="Y568" s="42"/>
      <c r="Z568" s="42"/>
      <c r="AA568" s="42">
        <v>13</v>
      </c>
      <c r="AB568" s="42">
        <v>13</v>
      </c>
      <c r="AC568" s="42"/>
      <c r="AD568" s="42"/>
      <c r="AE568" s="42"/>
      <c r="AF568" s="42"/>
      <c r="AG568" s="42"/>
      <c r="AH568" s="42"/>
      <c r="AI568" s="7"/>
    </row>
    <row r="569" spans="1:35" s="6" customFormat="1" ht="14.25">
      <c r="A569" s="10"/>
      <c r="B569" s="11" t="s">
        <v>2589</v>
      </c>
      <c r="C569" s="12" t="s">
        <v>2059</v>
      </c>
      <c r="D569" s="15" t="s">
        <v>228</v>
      </c>
      <c r="E569" s="15" t="s">
        <v>1054</v>
      </c>
      <c r="F569" s="2" t="s">
        <v>1055</v>
      </c>
      <c r="G569" s="2" t="s">
        <v>1056</v>
      </c>
      <c r="H569" s="15" t="s">
        <v>3162</v>
      </c>
      <c r="I569" s="3">
        <v>24.490000000000002</v>
      </c>
      <c r="J569" s="3">
        <f t="shared" si="60"/>
        <v>21.334700854700856</v>
      </c>
      <c r="K569" s="3">
        <v>6.25</v>
      </c>
      <c r="L569" s="3">
        <f t="shared" si="61"/>
        <v>5.3418803418803424</v>
      </c>
      <c r="M569" s="3">
        <v>0.69</v>
      </c>
      <c r="N569" s="3">
        <f t="shared" si="62"/>
        <v>0.58974358974358976</v>
      </c>
      <c r="O569" s="3">
        <v>1.62</v>
      </c>
      <c r="P569" s="3">
        <v>2.0499999999999998</v>
      </c>
      <c r="Q569" s="3">
        <f t="shared" si="63"/>
        <v>1.9230769230769229</v>
      </c>
      <c r="R569" s="3">
        <v>0</v>
      </c>
      <c r="S569" s="3">
        <f t="shared" si="65"/>
        <v>13.88</v>
      </c>
      <c r="T569" s="3">
        <f t="shared" si="64"/>
        <v>11.86</v>
      </c>
      <c r="U569" s="3">
        <v>0</v>
      </c>
      <c r="V569" s="3"/>
      <c r="W569" s="3"/>
      <c r="X569" s="42"/>
      <c r="Y569" s="42"/>
      <c r="Z569" s="42"/>
      <c r="AA569" s="42">
        <v>15.6</v>
      </c>
      <c r="AB569" s="42">
        <v>15.6</v>
      </c>
      <c r="AC569" s="42"/>
      <c r="AD569" s="42"/>
      <c r="AE569" s="42"/>
      <c r="AF569" s="42"/>
      <c r="AG569" s="42"/>
      <c r="AH569" s="42"/>
      <c r="AI569" s="7"/>
    </row>
    <row r="570" spans="1:35" s="6" customFormat="1" ht="14.25">
      <c r="A570" s="10"/>
      <c r="B570" s="11" t="s">
        <v>2590</v>
      </c>
      <c r="C570" s="12" t="s">
        <v>2059</v>
      </c>
      <c r="D570" s="15" t="s">
        <v>229</v>
      </c>
      <c r="E570" s="15" t="s">
        <v>1057</v>
      </c>
      <c r="F570" s="2" t="s">
        <v>1058</v>
      </c>
      <c r="G570" s="2" t="s">
        <v>1059</v>
      </c>
      <c r="H570" s="15" t="s">
        <v>3162</v>
      </c>
      <c r="I570" s="3">
        <v>23.87</v>
      </c>
      <c r="J570" s="3">
        <f t="shared" si="60"/>
        <v>21.389599749843654</v>
      </c>
      <c r="K570" s="3">
        <v>2.82</v>
      </c>
      <c r="L570" s="3">
        <f t="shared" si="61"/>
        <v>2.4102564102564101</v>
      </c>
      <c r="M570" s="3">
        <v>0.63</v>
      </c>
      <c r="N570" s="3">
        <f t="shared" si="62"/>
        <v>0.53846153846153855</v>
      </c>
      <c r="O570" s="3">
        <v>5.39</v>
      </c>
      <c r="P570" s="3">
        <v>2.57</v>
      </c>
      <c r="Q570" s="3">
        <f t="shared" si="63"/>
        <v>2.4108818011257034</v>
      </c>
      <c r="R570" s="3">
        <v>0</v>
      </c>
      <c r="S570" s="3">
        <f t="shared" si="65"/>
        <v>12.46</v>
      </c>
      <c r="T570" s="3">
        <f t="shared" si="64"/>
        <v>10.64</v>
      </c>
      <c r="U570" s="3">
        <v>0</v>
      </c>
      <c r="V570" s="3"/>
      <c r="W570" s="3"/>
      <c r="X570" s="42"/>
      <c r="Y570" s="42"/>
      <c r="Z570" s="42"/>
      <c r="AA570" s="42">
        <v>14</v>
      </c>
      <c r="AB570" s="42">
        <v>14</v>
      </c>
      <c r="AC570" s="42"/>
      <c r="AD570" s="42"/>
      <c r="AE570" s="42"/>
      <c r="AF570" s="42"/>
      <c r="AG570" s="42"/>
      <c r="AH570" s="42"/>
      <c r="AI570" s="7"/>
    </row>
    <row r="571" spans="1:35" s="6" customFormat="1" ht="14.25">
      <c r="A571" s="10"/>
      <c r="B571" s="11" t="s">
        <v>2591</v>
      </c>
      <c r="C571" s="12" t="s">
        <v>2059</v>
      </c>
      <c r="D571" s="15" t="s">
        <v>230</v>
      </c>
      <c r="E571" s="15" t="s">
        <v>1060</v>
      </c>
      <c r="F571" s="2" t="s">
        <v>1061</v>
      </c>
      <c r="G571" s="2" t="s">
        <v>892</v>
      </c>
      <c r="H571" s="15" t="s">
        <v>3162</v>
      </c>
      <c r="I571" s="3">
        <v>29.580000000000002</v>
      </c>
      <c r="J571" s="3">
        <f t="shared" si="60"/>
        <v>26.48789034813425</v>
      </c>
      <c r="K571" s="3">
        <v>6.85</v>
      </c>
      <c r="L571" s="3">
        <f t="shared" si="61"/>
        <v>5.8547008547008543</v>
      </c>
      <c r="M571" s="3">
        <v>0.81</v>
      </c>
      <c r="N571" s="3">
        <f t="shared" si="62"/>
        <v>0.6923076923076924</v>
      </c>
      <c r="O571" s="3">
        <v>6.89</v>
      </c>
      <c r="P571" s="3">
        <v>2.57</v>
      </c>
      <c r="Q571" s="3">
        <f t="shared" si="63"/>
        <v>2.4108818011257034</v>
      </c>
      <c r="R571" s="3">
        <v>0</v>
      </c>
      <c r="S571" s="3">
        <f t="shared" si="65"/>
        <v>12.46</v>
      </c>
      <c r="T571" s="3">
        <f t="shared" si="64"/>
        <v>10.64</v>
      </c>
      <c r="U571" s="3">
        <v>0</v>
      </c>
      <c r="V571" s="3"/>
      <c r="W571" s="3"/>
      <c r="X571" s="42"/>
      <c r="Y571" s="42"/>
      <c r="Z571" s="42"/>
      <c r="AA571" s="42">
        <v>14</v>
      </c>
      <c r="AB571" s="42">
        <v>14</v>
      </c>
      <c r="AC571" s="42"/>
      <c r="AD571" s="42"/>
      <c r="AE571" s="42"/>
      <c r="AF571" s="42"/>
      <c r="AG571" s="42"/>
      <c r="AH571" s="42"/>
      <c r="AI571" s="7"/>
    </row>
    <row r="572" spans="1:35" s="6" customFormat="1" ht="14.25">
      <c r="A572" s="10"/>
      <c r="B572" s="11" t="s">
        <v>2592</v>
      </c>
      <c r="C572" s="12" t="s">
        <v>2059</v>
      </c>
      <c r="D572" s="15" t="s">
        <v>231</v>
      </c>
      <c r="E572" s="15" t="s">
        <v>1062</v>
      </c>
      <c r="F572" s="2" t="s">
        <v>1063</v>
      </c>
      <c r="G572" s="2" t="s">
        <v>1064</v>
      </c>
      <c r="H572" s="15" t="s">
        <v>3162</v>
      </c>
      <c r="I572" s="3">
        <v>31.07</v>
      </c>
      <c r="J572" s="3">
        <f t="shared" si="60"/>
        <v>27.626399833229105</v>
      </c>
      <c r="K572" s="3">
        <v>14.05</v>
      </c>
      <c r="L572" s="3">
        <f t="shared" si="61"/>
        <v>12.00854700854701</v>
      </c>
      <c r="M572" s="3">
        <v>2.35</v>
      </c>
      <c r="N572" s="3">
        <f t="shared" si="62"/>
        <v>2.008547008547009</v>
      </c>
      <c r="O572" s="3">
        <v>5.63</v>
      </c>
      <c r="P572" s="3">
        <v>3.08</v>
      </c>
      <c r="Q572" s="3">
        <f t="shared" si="63"/>
        <v>2.8893058161350842</v>
      </c>
      <c r="R572" s="3">
        <v>0</v>
      </c>
      <c r="S572" s="3">
        <f t="shared" si="65"/>
        <v>5.96</v>
      </c>
      <c r="T572" s="3">
        <f t="shared" si="64"/>
        <v>5.09</v>
      </c>
      <c r="U572" s="3">
        <v>0</v>
      </c>
      <c r="V572" s="3"/>
      <c r="W572" s="3"/>
      <c r="X572" s="42"/>
      <c r="Y572" s="42"/>
      <c r="Z572" s="42"/>
      <c r="AA572" s="42">
        <v>6.7</v>
      </c>
      <c r="AB572" s="42">
        <v>6.7</v>
      </c>
      <c r="AC572" s="42"/>
      <c r="AD572" s="42"/>
      <c r="AE572" s="42"/>
      <c r="AF572" s="42"/>
      <c r="AG572" s="42"/>
      <c r="AH572" s="42"/>
      <c r="AI572" s="7"/>
    </row>
    <row r="573" spans="1:35" s="6" customFormat="1" ht="14.25">
      <c r="A573" s="10"/>
      <c r="B573" s="11" t="s">
        <v>2593</v>
      </c>
      <c r="C573" s="12" t="s">
        <v>2059</v>
      </c>
      <c r="D573" s="15" t="s">
        <v>232</v>
      </c>
      <c r="E573" s="15" t="s">
        <v>1065</v>
      </c>
      <c r="F573" s="2" t="s">
        <v>1066</v>
      </c>
      <c r="G573" s="2" t="s">
        <v>1067</v>
      </c>
      <c r="H573" s="15" t="s">
        <v>3162</v>
      </c>
      <c r="I573" s="3">
        <v>125.79</v>
      </c>
      <c r="J573" s="3">
        <f t="shared" si="60"/>
        <v>122.97998957681884</v>
      </c>
      <c r="K573" s="3">
        <v>7.31</v>
      </c>
      <c r="L573" s="3">
        <f t="shared" si="61"/>
        <v>6.2478632478632479</v>
      </c>
      <c r="M573" s="3">
        <v>1.77</v>
      </c>
      <c r="N573" s="3">
        <f t="shared" si="62"/>
        <v>1.512820512820513</v>
      </c>
      <c r="O573" s="3">
        <v>2.23</v>
      </c>
      <c r="P573" s="3">
        <v>3.08</v>
      </c>
      <c r="Q573" s="3">
        <f t="shared" si="63"/>
        <v>2.8893058161350842</v>
      </c>
      <c r="R573" s="3">
        <f>IF(ROUND($V$3*V573,2)=0,"",ROUND($V$3*V573,2))</f>
        <v>102.5</v>
      </c>
      <c r="S573" s="3">
        <f t="shared" si="65"/>
        <v>8.9</v>
      </c>
      <c r="T573" s="3">
        <f t="shared" si="64"/>
        <v>7.6</v>
      </c>
      <c r="U573" s="3">
        <v>0</v>
      </c>
      <c r="V573" s="3">
        <v>1.25</v>
      </c>
      <c r="W573" s="3"/>
      <c r="X573" s="42"/>
      <c r="Y573" s="42"/>
      <c r="Z573" s="42"/>
      <c r="AA573" s="42">
        <v>10</v>
      </c>
      <c r="AB573" s="42">
        <v>10</v>
      </c>
      <c r="AC573" s="42"/>
      <c r="AD573" s="42"/>
      <c r="AE573" s="42"/>
      <c r="AF573" s="42"/>
      <c r="AG573" s="42"/>
      <c r="AH573" s="42"/>
      <c r="AI573" s="7"/>
    </row>
    <row r="574" spans="1:35" s="6" customFormat="1" ht="14.25">
      <c r="A574" s="10"/>
      <c r="B574" s="11" t="s">
        <v>2594</v>
      </c>
      <c r="C574" s="12" t="s">
        <v>2059</v>
      </c>
      <c r="D574" s="15" t="s">
        <v>3150</v>
      </c>
      <c r="E574" s="15" t="s">
        <v>1068</v>
      </c>
      <c r="F574" s="2" t="s">
        <v>1069</v>
      </c>
      <c r="G574" s="2" t="s">
        <v>1070</v>
      </c>
      <c r="H574" s="15" t="s">
        <v>3162</v>
      </c>
      <c r="I574" s="3">
        <v>65</v>
      </c>
      <c r="J574" s="3">
        <f t="shared" si="60"/>
        <v>56.339572649572652</v>
      </c>
      <c r="K574" s="3">
        <v>2.35</v>
      </c>
      <c r="L574" s="3">
        <f t="shared" si="61"/>
        <v>2.008547008547009</v>
      </c>
      <c r="M574" s="3">
        <v>0.56999999999999995</v>
      </c>
      <c r="N574" s="3">
        <f t="shared" si="62"/>
        <v>0.48717948717948717</v>
      </c>
      <c r="O574" s="3">
        <v>1.88</v>
      </c>
      <c r="P574" s="3">
        <v>6.56</v>
      </c>
      <c r="Q574" s="3">
        <f t="shared" si="63"/>
        <v>6.1538461538461533</v>
      </c>
      <c r="R574" s="3">
        <v>0</v>
      </c>
      <c r="S574" s="3">
        <f t="shared" si="65"/>
        <v>53.64</v>
      </c>
      <c r="T574" s="3">
        <f t="shared" si="64"/>
        <v>45.81</v>
      </c>
      <c r="U574" s="3">
        <v>0</v>
      </c>
      <c r="V574" s="3"/>
      <c r="W574" s="3"/>
      <c r="X574" s="42"/>
      <c r="Y574" s="42"/>
      <c r="Z574" s="42"/>
      <c r="AA574" s="42">
        <v>60.27</v>
      </c>
      <c r="AB574" s="42">
        <v>60.27</v>
      </c>
      <c r="AC574" s="42"/>
      <c r="AD574" s="42"/>
      <c r="AE574" s="42"/>
      <c r="AF574" s="42"/>
      <c r="AG574" s="42"/>
      <c r="AH574" s="42"/>
      <c r="AI574" s="7"/>
    </row>
    <row r="575" spans="1:35" s="6" customFormat="1" ht="14.25">
      <c r="A575" s="10"/>
      <c r="B575" s="11" t="s">
        <v>2595</v>
      </c>
      <c r="C575" s="12" t="s">
        <v>2059</v>
      </c>
      <c r="D575" s="15" t="s">
        <v>3151</v>
      </c>
      <c r="E575" s="15" t="s">
        <v>1071</v>
      </c>
      <c r="F575" s="2" t="s">
        <v>1069</v>
      </c>
      <c r="G575" s="2" t="s">
        <v>1072</v>
      </c>
      <c r="H575" s="15" t="s">
        <v>3162</v>
      </c>
      <c r="I575" s="3">
        <v>90.97</v>
      </c>
      <c r="J575" s="3">
        <f t="shared" si="60"/>
        <v>78.678974358974358</v>
      </c>
      <c r="K575" s="3">
        <v>2.83</v>
      </c>
      <c r="L575" s="3">
        <f t="shared" si="61"/>
        <v>2.4188034188034191</v>
      </c>
      <c r="M575" s="3">
        <v>0.92</v>
      </c>
      <c r="N575" s="3">
        <f t="shared" si="62"/>
        <v>0.78632478632478642</v>
      </c>
      <c r="O575" s="3">
        <v>3.05</v>
      </c>
      <c r="P575" s="3">
        <v>6.56</v>
      </c>
      <c r="Q575" s="3">
        <f t="shared" si="63"/>
        <v>6.1538461538461533</v>
      </c>
      <c r="R575" s="3">
        <v>0</v>
      </c>
      <c r="S575" s="3">
        <f t="shared" si="65"/>
        <v>77.61</v>
      </c>
      <c r="T575" s="3">
        <f t="shared" si="64"/>
        <v>66.27</v>
      </c>
      <c r="U575" s="3">
        <v>0</v>
      </c>
      <c r="V575" s="3"/>
      <c r="W575" s="3"/>
      <c r="X575" s="42"/>
      <c r="Y575" s="42"/>
      <c r="Z575" s="42"/>
      <c r="AA575" s="42">
        <v>87.2</v>
      </c>
      <c r="AB575" s="42">
        <v>87.2</v>
      </c>
      <c r="AC575" s="42"/>
      <c r="AD575" s="42"/>
      <c r="AE575" s="42"/>
      <c r="AF575" s="42"/>
      <c r="AG575" s="42"/>
      <c r="AH575" s="42"/>
      <c r="AI575" s="7"/>
    </row>
    <row r="576" spans="1:35" s="6" customFormat="1" ht="14.25">
      <c r="A576" s="10"/>
      <c r="B576" s="11" t="s">
        <v>2596</v>
      </c>
      <c r="C576" s="12" t="s">
        <v>2059</v>
      </c>
      <c r="D576" s="15" t="s">
        <v>3152</v>
      </c>
      <c r="E576" s="15" t="s">
        <v>1073</v>
      </c>
      <c r="F576" s="2" t="s">
        <v>1069</v>
      </c>
      <c r="G576" s="2" t="s">
        <v>1074</v>
      </c>
      <c r="H576" s="15" t="s">
        <v>3162</v>
      </c>
      <c r="I576" s="3">
        <v>98.64</v>
      </c>
      <c r="J576" s="3">
        <f t="shared" si="60"/>
        <v>85.138974358974366</v>
      </c>
      <c r="K576" s="3">
        <v>3.02</v>
      </c>
      <c r="L576" s="3">
        <f t="shared" si="61"/>
        <v>2.5811965811965814</v>
      </c>
      <c r="M576" s="3">
        <v>0.73</v>
      </c>
      <c r="N576" s="3">
        <f t="shared" si="62"/>
        <v>0.62393162393162394</v>
      </c>
      <c r="O576" s="3">
        <v>2.42</v>
      </c>
      <c r="P576" s="3">
        <v>6.56</v>
      </c>
      <c r="Q576" s="3">
        <f t="shared" si="63"/>
        <v>6.1538461538461533</v>
      </c>
      <c r="R576" s="3">
        <v>0</v>
      </c>
      <c r="S576" s="3">
        <f t="shared" si="65"/>
        <v>85.91</v>
      </c>
      <c r="T576" s="3">
        <f t="shared" si="64"/>
        <v>73.36</v>
      </c>
      <c r="U576" s="3">
        <v>0</v>
      </c>
      <c r="V576" s="3"/>
      <c r="W576" s="3"/>
      <c r="X576" s="42"/>
      <c r="Y576" s="42"/>
      <c r="Z576" s="42"/>
      <c r="AA576" s="42">
        <v>96.53</v>
      </c>
      <c r="AB576" s="42">
        <v>96.53</v>
      </c>
      <c r="AC576" s="42"/>
      <c r="AD576" s="42"/>
      <c r="AE576" s="42"/>
      <c r="AF576" s="42"/>
      <c r="AG576" s="42"/>
      <c r="AH576" s="42"/>
      <c r="AI576" s="7"/>
    </row>
    <row r="577" spans="1:35" s="6" customFormat="1" ht="14.25">
      <c r="A577" s="10"/>
      <c r="B577" s="11" t="s">
        <v>2597</v>
      </c>
      <c r="C577" s="12" t="s">
        <v>2059</v>
      </c>
      <c r="D577" s="15" t="s">
        <v>2597</v>
      </c>
      <c r="E577" s="15" t="s">
        <v>1075</v>
      </c>
      <c r="F577" s="2" t="s">
        <v>1069</v>
      </c>
      <c r="G577" s="2" t="s">
        <v>1076</v>
      </c>
      <c r="H577" s="15" t="s">
        <v>3162</v>
      </c>
      <c r="I577" s="3">
        <v>135.37</v>
      </c>
      <c r="J577" s="3">
        <f t="shared" si="60"/>
        <v>116.64666666666668</v>
      </c>
      <c r="K577" s="3">
        <v>3.09</v>
      </c>
      <c r="L577" s="3">
        <f t="shared" si="61"/>
        <v>2.641025641025641</v>
      </c>
      <c r="M577" s="3">
        <v>1.02</v>
      </c>
      <c r="N577" s="3">
        <f t="shared" si="62"/>
        <v>0.87179487179487192</v>
      </c>
      <c r="O577" s="3">
        <v>3.39</v>
      </c>
      <c r="P577" s="3">
        <v>6.56</v>
      </c>
      <c r="Q577" s="3">
        <f t="shared" si="63"/>
        <v>6.1538461538461533</v>
      </c>
      <c r="R577" s="3">
        <v>0</v>
      </c>
      <c r="S577" s="3">
        <f t="shared" si="65"/>
        <v>121.31</v>
      </c>
      <c r="T577" s="3">
        <f t="shared" si="64"/>
        <v>103.59</v>
      </c>
      <c r="U577" s="3">
        <v>0</v>
      </c>
      <c r="V577" s="3"/>
      <c r="W577" s="3"/>
      <c r="X577" s="42"/>
      <c r="Y577" s="42"/>
      <c r="Z577" s="42"/>
      <c r="AA577" s="42">
        <v>136.30000000000001</v>
      </c>
      <c r="AB577" s="42">
        <v>136.30000000000001</v>
      </c>
      <c r="AC577" s="42"/>
      <c r="AD577" s="42"/>
      <c r="AE577" s="42"/>
      <c r="AF577" s="42"/>
      <c r="AG577" s="42"/>
      <c r="AH577" s="42"/>
      <c r="AI577" s="7"/>
    </row>
    <row r="578" spans="1:35" s="6" customFormat="1" ht="14.25">
      <c r="A578" s="10"/>
      <c r="B578" s="11" t="s">
        <v>2598</v>
      </c>
      <c r="C578" s="12" t="s">
        <v>2059</v>
      </c>
      <c r="D578" s="15" t="s">
        <v>2598</v>
      </c>
      <c r="E578" s="15" t="s">
        <v>1077</v>
      </c>
      <c r="F578" s="2" t="s">
        <v>1069</v>
      </c>
      <c r="G578" s="2" t="s">
        <v>1078</v>
      </c>
      <c r="H578" s="15" t="s">
        <v>3162</v>
      </c>
      <c r="I578" s="3">
        <v>139.66</v>
      </c>
      <c r="J578" s="3">
        <f t="shared" si="60"/>
        <v>120.18427350427351</v>
      </c>
      <c r="K578" s="3">
        <v>3.16</v>
      </c>
      <c r="L578" s="3">
        <f t="shared" si="61"/>
        <v>2.700854700854701</v>
      </c>
      <c r="M578" s="3">
        <v>0.76</v>
      </c>
      <c r="N578" s="3">
        <f t="shared" si="62"/>
        <v>0.6495726495726496</v>
      </c>
      <c r="O578" s="3">
        <v>2.5299999999999998</v>
      </c>
      <c r="P578" s="3">
        <v>6.56</v>
      </c>
      <c r="Q578" s="3">
        <f t="shared" si="63"/>
        <v>6.1538461538461533</v>
      </c>
      <c r="R578" s="3">
        <v>0</v>
      </c>
      <c r="S578" s="3">
        <f t="shared" si="65"/>
        <v>126.65</v>
      </c>
      <c r="T578" s="3">
        <f t="shared" si="64"/>
        <v>108.15</v>
      </c>
      <c r="U578" s="3">
        <v>0</v>
      </c>
      <c r="V578" s="3"/>
      <c r="W578" s="3"/>
      <c r="X578" s="42"/>
      <c r="Y578" s="42"/>
      <c r="Z578" s="42"/>
      <c r="AA578" s="42">
        <v>142.30000000000001</v>
      </c>
      <c r="AB578" s="42">
        <v>142.30000000000001</v>
      </c>
      <c r="AC578" s="42"/>
      <c r="AD578" s="42"/>
      <c r="AE578" s="42"/>
      <c r="AF578" s="42"/>
      <c r="AG578" s="42"/>
      <c r="AH578" s="42"/>
      <c r="AI578" s="7"/>
    </row>
    <row r="579" spans="1:35" s="6" customFormat="1" ht="14.25">
      <c r="A579" s="10"/>
      <c r="B579" s="11" t="s">
        <v>2599</v>
      </c>
      <c r="C579" s="12" t="s">
        <v>2059</v>
      </c>
      <c r="D579" s="15" t="s">
        <v>2599</v>
      </c>
      <c r="E579" s="15" t="s">
        <v>1079</v>
      </c>
      <c r="F579" s="2" t="s">
        <v>1069</v>
      </c>
      <c r="G579" s="2" t="s">
        <v>1080</v>
      </c>
      <c r="H579" s="15" t="s">
        <v>3162</v>
      </c>
      <c r="I579" s="3">
        <v>153.07</v>
      </c>
      <c r="J579" s="3">
        <f t="shared" si="60"/>
        <v>131.68162393162393</v>
      </c>
      <c r="K579" s="3">
        <v>3.56</v>
      </c>
      <c r="L579" s="3">
        <f t="shared" si="61"/>
        <v>3.042735042735043</v>
      </c>
      <c r="M579" s="3">
        <v>0.86</v>
      </c>
      <c r="N579" s="3">
        <f t="shared" si="62"/>
        <v>0.7350427350427351</v>
      </c>
      <c r="O579" s="3">
        <v>2.85</v>
      </c>
      <c r="P579" s="3">
        <v>6.56</v>
      </c>
      <c r="Q579" s="3">
        <f t="shared" si="63"/>
        <v>6.1538461538461533</v>
      </c>
      <c r="R579" s="3">
        <v>0</v>
      </c>
      <c r="S579" s="3">
        <f t="shared" si="65"/>
        <v>139.24</v>
      </c>
      <c r="T579" s="3">
        <f t="shared" si="64"/>
        <v>118.9</v>
      </c>
      <c r="U579" s="3">
        <v>0</v>
      </c>
      <c r="V579" s="3"/>
      <c r="W579" s="3"/>
      <c r="X579" s="42"/>
      <c r="Y579" s="42"/>
      <c r="Z579" s="42"/>
      <c r="AA579" s="42">
        <v>156.44999999999999</v>
      </c>
      <c r="AB579" s="42">
        <v>156.44999999999999</v>
      </c>
      <c r="AC579" s="42"/>
      <c r="AD579" s="42"/>
      <c r="AE579" s="42"/>
      <c r="AF579" s="42"/>
      <c r="AG579" s="42"/>
      <c r="AH579" s="42"/>
      <c r="AI579" s="7"/>
    </row>
    <row r="580" spans="1:35" s="6" customFormat="1" ht="14.25">
      <c r="A580" s="10"/>
      <c r="B580" s="11" t="s">
        <v>2600</v>
      </c>
      <c r="C580" s="12" t="s">
        <v>2059</v>
      </c>
      <c r="D580" s="15" t="s">
        <v>2600</v>
      </c>
      <c r="E580" s="15" t="s">
        <v>1081</v>
      </c>
      <c r="F580" s="2" t="s">
        <v>1069</v>
      </c>
      <c r="G580" s="2" t="s">
        <v>1082</v>
      </c>
      <c r="H580" s="15" t="s">
        <v>3162</v>
      </c>
      <c r="I580" s="3">
        <v>208.93</v>
      </c>
      <c r="J580" s="3">
        <f t="shared" si="60"/>
        <v>179.5</v>
      </c>
      <c r="K580" s="3">
        <v>4.57</v>
      </c>
      <c r="L580" s="3">
        <f t="shared" si="61"/>
        <v>3.9059829059829063</v>
      </c>
      <c r="M580" s="3">
        <v>1.1000000000000001</v>
      </c>
      <c r="N580" s="3">
        <f t="shared" si="62"/>
        <v>0.94017094017094027</v>
      </c>
      <c r="O580" s="3">
        <v>3.66</v>
      </c>
      <c r="P580" s="3">
        <v>6.56</v>
      </c>
      <c r="Q580" s="3">
        <f t="shared" si="63"/>
        <v>6.1538461538461533</v>
      </c>
      <c r="R580" s="3">
        <v>0</v>
      </c>
      <c r="S580" s="3">
        <f t="shared" si="65"/>
        <v>193.04</v>
      </c>
      <c r="T580" s="3">
        <f t="shared" si="64"/>
        <v>164.84</v>
      </c>
      <c r="U580" s="3">
        <v>0</v>
      </c>
      <c r="V580" s="3"/>
      <c r="W580" s="3"/>
      <c r="X580" s="42"/>
      <c r="Y580" s="42"/>
      <c r="Z580" s="42"/>
      <c r="AA580" s="42">
        <v>216.9</v>
      </c>
      <c r="AB580" s="42">
        <v>216.9</v>
      </c>
      <c r="AC580" s="42"/>
      <c r="AD580" s="42"/>
      <c r="AE580" s="42"/>
      <c r="AF580" s="42"/>
      <c r="AG580" s="42"/>
      <c r="AH580" s="42"/>
      <c r="AI580" s="7"/>
    </row>
    <row r="581" spans="1:35" s="6" customFormat="1" ht="14.25">
      <c r="A581" s="10"/>
      <c r="B581" s="11" t="s">
        <v>2601</v>
      </c>
      <c r="C581" s="12" t="s">
        <v>2059</v>
      </c>
      <c r="D581" s="15" t="s">
        <v>3153</v>
      </c>
      <c r="E581" s="15" t="s">
        <v>1083</v>
      </c>
      <c r="F581" s="2" t="s">
        <v>348</v>
      </c>
      <c r="G581" s="2" t="s">
        <v>1085</v>
      </c>
      <c r="H581" s="15" t="s">
        <v>3162</v>
      </c>
      <c r="I581" s="3">
        <v>45.9</v>
      </c>
      <c r="J581" s="3">
        <f t="shared" ref="J581:J644" si="66">L581+N581+O581+Q581+R581+T581+U581</f>
        <v>40.201196581196584</v>
      </c>
      <c r="K581" s="3">
        <v>3.23</v>
      </c>
      <c r="L581" s="3">
        <f t="shared" ref="L581:L644" si="67">K581/1.17</f>
        <v>2.7606837606837606</v>
      </c>
      <c r="M581" s="3">
        <v>0.78</v>
      </c>
      <c r="N581" s="3">
        <f t="shared" ref="N581:N644" si="68">M581/1.17</f>
        <v>0.66666666666666674</v>
      </c>
      <c r="O581" s="3">
        <v>3.11</v>
      </c>
      <c r="P581" s="3">
        <v>6.56</v>
      </c>
      <c r="Q581" s="3">
        <f t="shared" ref="Q581:Q644" si="69">P581/1.066</f>
        <v>6.1538461538461533</v>
      </c>
      <c r="R581" s="3">
        <v>0</v>
      </c>
      <c r="S581" s="3">
        <f t="shared" si="65"/>
        <v>32.22</v>
      </c>
      <c r="T581" s="3">
        <f t="shared" ref="T581:T644" si="70">IF(ROUND((U581*$U$3+X581*$X$3+Z581*$Z$3+AB581*$AB$3+AD581*$AD$3+AF581*$AF$3+AH581*$AH$3),2)=0,"",ROUND((U581*$U$3+X581*$X$3+Z581*$Z$3+AB581*$AB$3+AD581*$AD$3+AF581*$AF$3+AH581*$AH$3),2))</f>
        <v>27.51</v>
      </c>
      <c r="U581" s="3">
        <v>0</v>
      </c>
      <c r="V581" s="3"/>
      <c r="W581" s="3"/>
      <c r="X581" s="42"/>
      <c r="Y581" s="42"/>
      <c r="Z581" s="42"/>
      <c r="AA581" s="42">
        <v>36.200000000000003</v>
      </c>
      <c r="AB581" s="42">
        <v>36.200000000000003</v>
      </c>
      <c r="AC581" s="42"/>
      <c r="AD581" s="42"/>
      <c r="AE581" s="42"/>
      <c r="AF581" s="42"/>
      <c r="AG581" s="42"/>
      <c r="AH581" s="42"/>
      <c r="AI581" s="7"/>
    </row>
    <row r="582" spans="1:35" s="6" customFormat="1" ht="14.25">
      <c r="A582" s="10"/>
      <c r="B582" s="11" t="s">
        <v>2602</v>
      </c>
      <c r="C582" s="12" t="s">
        <v>2059</v>
      </c>
      <c r="D582" s="15" t="s">
        <v>3154</v>
      </c>
      <c r="E582" s="15" t="s">
        <v>1086</v>
      </c>
      <c r="F582" s="2" t="s">
        <v>1084</v>
      </c>
      <c r="G582" s="2" t="s">
        <v>1087</v>
      </c>
      <c r="H582" s="15" t="s">
        <v>3162</v>
      </c>
      <c r="I582" s="3">
        <v>52.120000000000005</v>
      </c>
      <c r="J582" s="3">
        <f t="shared" si="66"/>
        <v>45.513846153846153</v>
      </c>
      <c r="K582" s="3">
        <v>3.83</v>
      </c>
      <c r="L582" s="3">
        <f t="shared" si="67"/>
        <v>3.2735042735042739</v>
      </c>
      <c r="M582" s="3">
        <v>0.85</v>
      </c>
      <c r="N582" s="3">
        <f t="shared" si="68"/>
        <v>0.72649572649572647</v>
      </c>
      <c r="O582" s="3">
        <v>3.14</v>
      </c>
      <c r="P582" s="3">
        <v>6.56</v>
      </c>
      <c r="Q582" s="3">
        <f t="shared" si="69"/>
        <v>6.1538461538461533</v>
      </c>
      <c r="R582" s="3">
        <v>0</v>
      </c>
      <c r="S582" s="3">
        <f t="shared" si="65"/>
        <v>37.74</v>
      </c>
      <c r="T582" s="3">
        <f t="shared" si="70"/>
        <v>32.22</v>
      </c>
      <c r="U582" s="3">
        <v>0</v>
      </c>
      <c r="V582" s="3"/>
      <c r="W582" s="3"/>
      <c r="X582" s="42"/>
      <c r="Y582" s="42"/>
      <c r="Z582" s="42"/>
      <c r="AA582" s="42">
        <v>42.4</v>
      </c>
      <c r="AB582" s="42">
        <v>42.4</v>
      </c>
      <c r="AC582" s="42"/>
      <c r="AD582" s="42"/>
      <c r="AE582" s="42"/>
      <c r="AF582" s="42"/>
      <c r="AG582" s="42"/>
      <c r="AH582" s="42"/>
      <c r="AI582" s="7"/>
    </row>
    <row r="583" spans="1:35" s="6" customFormat="1" ht="14.25">
      <c r="A583" s="10"/>
      <c r="B583" s="11" t="s">
        <v>2603</v>
      </c>
      <c r="C583" s="12" t="s">
        <v>2059</v>
      </c>
      <c r="D583" s="15" t="s">
        <v>2603</v>
      </c>
      <c r="E583" s="15" t="s">
        <v>1088</v>
      </c>
      <c r="F583" s="2" t="s">
        <v>1084</v>
      </c>
      <c r="G583" s="2" t="s">
        <v>1089</v>
      </c>
      <c r="H583" s="15" t="s">
        <v>3162</v>
      </c>
      <c r="I583" s="3">
        <v>59.879999999999995</v>
      </c>
      <c r="J583" s="3">
        <f t="shared" si="66"/>
        <v>52.215555555555554</v>
      </c>
      <c r="K583" s="3">
        <v>4.1900000000000004</v>
      </c>
      <c r="L583" s="3">
        <f t="shared" si="67"/>
        <v>3.5811965811965818</v>
      </c>
      <c r="M583" s="3">
        <v>0.96</v>
      </c>
      <c r="N583" s="3">
        <f t="shared" si="68"/>
        <v>0.82051282051282048</v>
      </c>
      <c r="O583" s="3">
        <v>3.55</v>
      </c>
      <c r="P583" s="3">
        <v>6.56</v>
      </c>
      <c r="Q583" s="3">
        <f t="shared" si="69"/>
        <v>6.1538461538461533</v>
      </c>
      <c r="R583" s="3">
        <v>0</v>
      </c>
      <c r="S583" s="3">
        <f t="shared" si="65"/>
        <v>44.62</v>
      </c>
      <c r="T583" s="3">
        <f t="shared" si="70"/>
        <v>38.11</v>
      </c>
      <c r="U583" s="3">
        <v>0</v>
      </c>
      <c r="V583" s="3"/>
      <c r="W583" s="3"/>
      <c r="X583" s="42"/>
      <c r="Y583" s="42"/>
      <c r="Z583" s="42"/>
      <c r="AA583" s="42">
        <v>50.14</v>
      </c>
      <c r="AB583" s="42">
        <v>50.14</v>
      </c>
      <c r="AC583" s="42"/>
      <c r="AD583" s="42"/>
      <c r="AE583" s="42"/>
      <c r="AF583" s="42"/>
      <c r="AG583" s="42"/>
      <c r="AH583" s="42"/>
      <c r="AI583" s="7"/>
    </row>
    <row r="584" spans="1:35" s="6" customFormat="1" ht="14.25">
      <c r="A584" s="10"/>
      <c r="B584" s="11" t="s">
        <v>2604</v>
      </c>
      <c r="C584" s="12" t="s">
        <v>2059</v>
      </c>
      <c r="D584" s="15" t="s">
        <v>2604</v>
      </c>
      <c r="E584" s="15" t="s">
        <v>1090</v>
      </c>
      <c r="F584" s="2" t="s">
        <v>1084</v>
      </c>
      <c r="G584" s="2" t="s">
        <v>1091</v>
      </c>
      <c r="H584" s="15" t="s">
        <v>3162</v>
      </c>
      <c r="I584" s="3">
        <v>64.81</v>
      </c>
      <c r="J584" s="3">
        <f t="shared" si="66"/>
        <v>56.429401709401716</v>
      </c>
      <c r="K584" s="3">
        <v>4.3499999999999996</v>
      </c>
      <c r="L584" s="3">
        <f t="shared" si="67"/>
        <v>3.7179487179487181</v>
      </c>
      <c r="M584" s="3">
        <v>0.98</v>
      </c>
      <c r="N584" s="3">
        <f t="shared" si="68"/>
        <v>0.83760683760683763</v>
      </c>
      <c r="O584" s="3">
        <v>3.63</v>
      </c>
      <c r="P584" s="3">
        <v>6.56</v>
      </c>
      <c r="Q584" s="3">
        <f t="shared" si="69"/>
        <v>6.1538461538461533</v>
      </c>
      <c r="R584" s="3">
        <v>0</v>
      </c>
      <c r="S584" s="3">
        <f t="shared" si="65"/>
        <v>49.29</v>
      </c>
      <c r="T584" s="3">
        <f t="shared" si="70"/>
        <v>42.09</v>
      </c>
      <c r="U584" s="3">
        <v>0</v>
      </c>
      <c r="V584" s="3"/>
      <c r="W584" s="3"/>
      <c r="X584" s="42"/>
      <c r="Y584" s="42"/>
      <c r="Z584" s="42"/>
      <c r="AA584" s="42">
        <v>55.38</v>
      </c>
      <c r="AB584" s="42">
        <v>55.38</v>
      </c>
      <c r="AC584" s="42"/>
      <c r="AD584" s="42"/>
      <c r="AE584" s="42"/>
      <c r="AF584" s="42"/>
      <c r="AG584" s="42"/>
      <c r="AH584" s="42"/>
      <c r="AI584" s="7"/>
    </row>
    <row r="585" spans="1:35" s="6" customFormat="1" ht="14.25">
      <c r="A585" s="10"/>
      <c r="B585" s="11" t="s">
        <v>2605</v>
      </c>
      <c r="C585" s="12" t="s">
        <v>2059</v>
      </c>
      <c r="D585" s="15" t="s">
        <v>2605</v>
      </c>
      <c r="E585" s="15" t="s">
        <v>1092</v>
      </c>
      <c r="F585" s="2" t="s">
        <v>1084</v>
      </c>
      <c r="G585" s="2" t="s">
        <v>1093</v>
      </c>
      <c r="H585" s="15" t="s">
        <v>3162</v>
      </c>
      <c r="I585" s="3">
        <v>83.53</v>
      </c>
      <c r="J585" s="3">
        <f t="shared" si="66"/>
        <v>72.648974358974357</v>
      </c>
      <c r="K585" s="3">
        <v>5.85</v>
      </c>
      <c r="L585" s="3">
        <f t="shared" si="67"/>
        <v>5</v>
      </c>
      <c r="M585" s="3">
        <v>1.41</v>
      </c>
      <c r="N585" s="3">
        <f t="shared" si="68"/>
        <v>1.2051282051282051</v>
      </c>
      <c r="O585" s="3">
        <v>5.22</v>
      </c>
      <c r="P585" s="3">
        <v>6.56</v>
      </c>
      <c r="Q585" s="3">
        <f t="shared" si="69"/>
        <v>6.1538461538461533</v>
      </c>
      <c r="R585" s="3">
        <v>0</v>
      </c>
      <c r="S585" s="3">
        <f t="shared" si="65"/>
        <v>64.489999999999995</v>
      </c>
      <c r="T585" s="3">
        <f t="shared" si="70"/>
        <v>55.07</v>
      </c>
      <c r="U585" s="3">
        <v>0</v>
      </c>
      <c r="V585" s="3"/>
      <c r="W585" s="3"/>
      <c r="X585" s="42"/>
      <c r="Y585" s="42"/>
      <c r="Z585" s="42"/>
      <c r="AA585" s="42">
        <v>72.459999999999994</v>
      </c>
      <c r="AB585" s="42">
        <v>72.459999999999994</v>
      </c>
      <c r="AC585" s="42"/>
      <c r="AD585" s="42"/>
      <c r="AE585" s="42"/>
      <c r="AF585" s="42"/>
      <c r="AG585" s="42"/>
      <c r="AH585" s="42"/>
      <c r="AI585" s="7"/>
    </row>
    <row r="586" spans="1:35" s="6" customFormat="1" ht="14.25">
      <c r="A586" s="10"/>
      <c r="B586" s="11" t="s">
        <v>2606</v>
      </c>
      <c r="C586" s="12" t="s">
        <v>2059</v>
      </c>
      <c r="D586" s="15" t="s">
        <v>2606</v>
      </c>
      <c r="E586" s="15" t="s">
        <v>1094</v>
      </c>
      <c r="F586" s="2" t="s">
        <v>1084</v>
      </c>
      <c r="G586" s="2" t="s">
        <v>461</v>
      </c>
      <c r="H586" s="15" t="s">
        <v>3162</v>
      </c>
      <c r="I586" s="3">
        <v>100.65</v>
      </c>
      <c r="J586" s="3">
        <f t="shared" si="66"/>
        <v>87.320683760683764</v>
      </c>
      <c r="K586" s="3">
        <v>6.23</v>
      </c>
      <c r="L586" s="3">
        <f t="shared" si="67"/>
        <v>5.3247863247863254</v>
      </c>
      <c r="M586" s="3">
        <v>1.5</v>
      </c>
      <c r="N586" s="3">
        <f t="shared" si="68"/>
        <v>1.2820512820512822</v>
      </c>
      <c r="O586" s="3">
        <v>5.55</v>
      </c>
      <c r="P586" s="3">
        <v>6.56</v>
      </c>
      <c r="Q586" s="3">
        <f t="shared" si="69"/>
        <v>6.1538461538461533</v>
      </c>
      <c r="R586" s="3">
        <v>0</v>
      </c>
      <c r="S586" s="3">
        <f t="shared" si="65"/>
        <v>80.81</v>
      </c>
      <c r="T586" s="3">
        <f t="shared" si="70"/>
        <v>69.010000000000005</v>
      </c>
      <c r="U586" s="3">
        <v>0</v>
      </c>
      <c r="V586" s="3"/>
      <c r="W586" s="3"/>
      <c r="X586" s="42"/>
      <c r="Y586" s="42"/>
      <c r="Z586" s="42"/>
      <c r="AA586" s="42">
        <v>90.8</v>
      </c>
      <c r="AB586" s="42">
        <v>90.8</v>
      </c>
      <c r="AC586" s="42"/>
      <c r="AD586" s="42"/>
      <c r="AE586" s="42"/>
      <c r="AF586" s="42"/>
      <c r="AG586" s="42"/>
      <c r="AH586" s="42"/>
      <c r="AI586" s="7"/>
    </row>
    <row r="587" spans="1:35" s="6" customFormat="1" ht="14.25">
      <c r="A587" s="10"/>
      <c r="B587" s="11" t="s">
        <v>2607</v>
      </c>
      <c r="C587" s="12" t="s">
        <v>2059</v>
      </c>
      <c r="D587" s="15" t="s">
        <v>2607</v>
      </c>
      <c r="E587" s="15" t="s">
        <v>1095</v>
      </c>
      <c r="F587" s="2" t="s">
        <v>1084</v>
      </c>
      <c r="G587" s="2" t="s">
        <v>1096</v>
      </c>
      <c r="H587" s="15" t="s">
        <v>3162</v>
      </c>
      <c r="I587" s="3">
        <v>106.35</v>
      </c>
      <c r="J587" s="3">
        <f t="shared" si="66"/>
        <v>92.390427350427359</v>
      </c>
      <c r="K587" s="3">
        <v>7.73</v>
      </c>
      <c r="L587" s="3">
        <f t="shared" si="67"/>
        <v>6.6068376068376073</v>
      </c>
      <c r="M587" s="3">
        <v>1.86</v>
      </c>
      <c r="N587" s="3">
        <f t="shared" si="68"/>
        <v>1.5897435897435899</v>
      </c>
      <c r="O587" s="3">
        <v>6.9</v>
      </c>
      <c r="P587" s="3">
        <v>6.56</v>
      </c>
      <c r="Q587" s="3">
        <f t="shared" si="69"/>
        <v>6.1538461538461533</v>
      </c>
      <c r="R587" s="3">
        <v>0</v>
      </c>
      <c r="S587" s="3">
        <f t="shared" si="65"/>
        <v>83.3</v>
      </c>
      <c r="T587" s="3">
        <f t="shared" si="70"/>
        <v>71.14</v>
      </c>
      <c r="U587" s="3">
        <v>0</v>
      </c>
      <c r="V587" s="3"/>
      <c r="W587" s="3"/>
      <c r="X587" s="42"/>
      <c r="Y587" s="42"/>
      <c r="Z587" s="42"/>
      <c r="AA587" s="42">
        <v>93.6</v>
      </c>
      <c r="AB587" s="42">
        <v>93.6</v>
      </c>
      <c r="AC587" s="42"/>
      <c r="AD587" s="42"/>
      <c r="AE587" s="42"/>
      <c r="AF587" s="42"/>
      <c r="AG587" s="42"/>
      <c r="AH587" s="42"/>
      <c r="AI587" s="7"/>
    </row>
    <row r="588" spans="1:35" s="6" customFormat="1" ht="14.25">
      <c r="A588" s="10"/>
      <c r="B588" s="11" t="s">
        <v>2608</v>
      </c>
      <c r="C588" s="12" t="s">
        <v>2059</v>
      </c>
      <c r="D588" s="15" t="s">
        <v>2608</v>
      </c>
      <c r="E588" s="15" t="s">
        <v>1097</v>
      </c>
      <c r="F588" s="2" t="s">
        <v>1084</v>
      </c>
      <c r="G588" s="2" t="s">
        <v>3305</v>
      </c>
      <c r="H588" s="15" t="s">
        <v>3162</v>
      </c>
      <c r="I588" s="3">
        <v>111.91</v>
      </c>
      <c r="J588" s="3">
        <f t="shared" si="66"/>
        <v>97.282478632478643</v>
      </c>
      <c r="K588" s="3">
        <v>8.94</v>
      </c>
      <c r="L588" s="3">
        <f t="shared" si="67"/>
        <v>7.6410256410256414</v>
      </c>
      <c r="M588" s="3">
        <v>2.15</v>
      </c>
      <c r="N588" s="3">
        <f t="shared" si="68"/>
        <v>1.8376068376068377</v>
      </c>
      <c r="O588" s="3">
        <v>7.98</v>
      </c>
      <c r="P588" s="3">
        <v>6.56</v>
      </c>
      <c r="Q588" s="3">
        <f t="shared" si="69"/>
        <v>6.1538461538461533</v>
      </c>
      <c r="R588" s="3">
        <v>0</v>
      </c>
      <c r="S588" s="3">
        <f t="shared" si="65"/>
        <v>86.28</v>
      </c>
      <c r="T588" s="3">
        <f t="shared" si="70"/>
        <v>73.67</v>
      </c>
      <c r="U588" s="3">
        <v>0</v>
      </c>
      <c r="V588" s="3"/>
      <c r="W588" s="3"/>
      <c r="X588" s="42"/>
      <c r="Y588" s="42"/>
      <c r="Z588" s="42"/>
      <c r="AA588" s="42">
        <v>96.94</v>
      </c>
      <c r="AB588" s="42">
        <v>96.94</v>
      </c>
      <c r="AC588" s="42"/>
      <c r="AD588" s="42"/>
      <c r="AE588" s="42"/>
      <c r="AF588" s="42"/>
      <c r="AG588" s="42"/>
      <c r="AH588" s="42"/>
      <c r="AI588" s="7"/>
    </row>
    <row r="589" spans="1:35" s="6" customFormat="1" ht="14.25">
      <c r="A589" s="10"/>
      <c r="B589" s="11" t="s">
        <v>2609</v>
      </c>
      <c r="C589" s="12" t="s">
        <v>2059</v>
      </c>
      <c r="D589" s="15" t="s">
        <v>233</v>
      </c>
      <c r="E589" s="15" t="s">
        <v>1098</v>
      </c>
      <c r="F589" s="2" t="s">
        <v>1099</v>
      </c>
      <c r="G589" s="2" t="s">
        <v>1100</v>
      </c>
      <c r="H589" s="15" t="s">
        <v>3162</v>
      </c>
      <c r="I589" s="3">
        <v>154.54</v>
      </c>
      <c r="J589" s="3">
        <f t="shared" si="66"/>
        <v>148.13247863247864</v>
      </c>
      <c r="K589" s="3">
        <v>5.53</v>
      </c>
      <c r="L589" s="3">
        <f t="shared" si="67"/>
        <v>4.7264957264957266</v>
      </c>
      <c r="M589" s="3">
        <v>1.33</v>
      </c>
      <c r="N589" s="3">
        <f t="shared" si="68"/>
        <v>1.1367521367521369</v>
      </c>
      <c r="O589" s="3">
        <v>4.59</v>
      </c>
      <c r="P589" s="3">
        <v>6.15</v>
      </c>
      <c r="Q589" s="3">
        <f t="shared" si="69"/>
        <v>5.7692307692307692</v>
      </c>
      <c r="R589" s="3">
        <f t="shared" ref="R589:R644" si="71">IF(ROUND($V$3*V589,2)=0,"",ROUND($V$3*V589,2))</f>
        <v>102.5</v>
      </c>
      <c r="S589" s="3">
        <f t="shared" si="65"/>
        <v>34.44</v>
      </c>
      <c r="T589" s="3">
        <f t="shared" si="70"/>
        <v>29.41</v>
      </c>
      <c r="U589" s="3">
        <v>0</v>
      </c>
      <c r="V589" s="3">
        <v>1.25</v>
      </c>
      <c r="W589" s="3"/>
      <c r="X589" s="42"/>
      <c r="Y589" s="42"/>
      <c r="Z589" s="42"/>
      <c r="AA589" s="42">
        <v>38.700000000000003</v>
      </c>
      <c r="AB589" s="42">
        <v>38.700000000000003</v>
      </c>
      <c r="AC589" s="42"/>
      <c r="AD589" s="42"/>
      <c r="AE589" s="42"/>
      <c r="AF589" s="42"/>
      <c r="AG589" s="42"/>
      <c r="AH589" s="42"/>
      <c r="AI589" s="7"/>
    </row>
    <row r="590" spans="1:35" s="6" customFormat="1" ht="14.25">
      <c r="A590" s="10"/>
      <c r="B590" s="11" t="s">
        <v>2610</v>
      </c>
      <c r="C590" s="12" t="s">
        <v>2059</v>
      </c>
      <c r="D590" s="15" t="s">
        <v>234</v>
      </c>
      <c r="E590" s="15" t="s">
        <v>1101</v>
      </c>
      <c r="F590" s="2" t="s">
        <v>1099</v>
      </c>
      <c r="G590" s="2" t="s">
        <v>1102</v>
      </c>
      <c r="H590" s="15" t="s">
        <v>3162</v>
      </c>
      <c r="I590" s="3">
        <v>168.22</v>
      </c>
      <c r="J590" s="3">
        <f t="shared" si="66"/>
        <v>159.95068376068377</v>
      </c>
      <c r="K590" s="3">
        <v>6.59</v>
      </c>
      <c r="L590" s="3">
        <f t="shared" si="67"/>
        <v>5.6324786324786329</v>
      </c>
      <c r="M590" s="3">
        <v>1.59</v>
      </c>
      <c r="N590" s="3">
        <f t="shared" si="68"/>
        <v>1.358974358974359</v>
      </c>
      <c r="O590" s="3">
        <v>5.47</v>
      </c>
      <c r="P590" s="3">
        <v>6.15</v>
      </c>
      <c r="Q590" s="3">
        <f t="shared" si="69"/>
        <v>5.7692307692307692</v>
      </c>
      <c r="R590" s="3">
        <f t="shared" si="71"/>
        <v>102.5</v>
      </c>
      <c r="S590" s="3">
        <f t="shared" si="65"/>
        <v>45.92</v>
      </c>
      <c r="T590" s="3">
        <f t="shared" si="70"/>
        <v>39.22</v>
      </c>
      <c r="U590" s="3">
        <v>0</v>
      </c>
      <c r="V590" s="3">
        <v>1.25</v>
      </c>
      <c r="W590" s="3"/>
      <c r="X590" s="42"/>
      <c r="Y590" s="42"/>
      <c r="Z590" s="42"/>
      <c r="AA590" s="42">
        <v>51.6</v>
      </c>
      <c r="AB590" s="42">
        <v>51.6</v>
      </c>
      <c r="AC590" s="42"/>
      <c r="AD590" s="42"/>
      <c r="AE590" s="42"/>
      <c r="AF590" s="42"/>
      <c r="AG590" s="42"/>
      <c r="AH590" s="42"/>
      <c r="AI590" s="7"/>
    </row>
    <row r="591" spans="1:35" s="6" customFormat="1" ht="14.25">
      <c r="A591" s="10"/>
      <c r="B591" s="11" t="s">
        <v>2611</v>
      </c>
      <c r="C591" s="12" t="s">
        <v>2059</v>
      </c>
      <c r="D591" s="15" t="s">
        <v>235</v>
      </c>
      <c r="E591" s="15" t="s">
        <v>1103</v>
      </c>
      <c r="F591" s="2" t="s">
        <v>1104</v>
      </c>
      <c r="G591" s="2" t="s">
        <v>1105</v>
      </c>
      <c r="H591" s="15" t="s">
        <v>3162</v>
      </c>
      <c r="I591" s="3">
        <v>121.31</v>
      </c>
      <c r="J591" s="3">
        <f t="shared" si="66"/>
        <v>105.74931623931624</v>
      </c>
      <c r="K591" s="3">
        <v>17.940000000000001</v>
      </c>
      <c r="L591" s="3">
        <f t="shared" si="67"/>
        <v>15.333333333333336</v>
      </c>
      <c r="M591" s="3">
        <v>2.0499999999999998</v>
      </c>
      <c r="N591" s="3">
        <f t="shared" si="68"/>
        <v>1.7521367521367521</v>
      </c>
      <c r="O591" s="3">
        <v>10.92</v>
      </c>
      <c r="P591" s="3">
        <v>6.56</v>
      </c>
      <c r="Q591" s="3">
        <f t="shared" si="69"/>
        <v>6.1538461538461533</v>
      </c>
      <c r="R591" s="3">
        <v>0</v>
      </c>
      <c r="S591" s="3">
        <f t="shared" si="65"/>
        <v>83.84</v>
      </c>
      <c r="T591" s="3">
        <f t="shared" si="70"/>
        <v>71.59</v>
      </c>
      <c r="U591" s="3">
        <v>0</v>
      </c>
      <c r="V591" s="3"/>
      <c r="W591" s="3"/>
      <c r="X591" s="42"/>
      <c r="Y591" s="42"/>
      <c r="Z591" s="42"/>
      <c r="AA591" s="42">
        <v>94.2</v>
      </c>
      <c r="AB591" s="42">
        <v>94.2</v>
      </c>
      <c r="AC591" s="42"/>
      <c r="AD591" s="42"/>
      <c r="AE591" s="42"/>
      <c r="AF591" s="42"/>
      <c r="AG591" s="42"/>
      <c r="AH591" s="42"/>
      <c r="AI591" s="7"/>
    </row>
    <row r="592" spans="1:35" s="6" customFormat="1" ht="14.25">
      <c r="A592" s="10"/>
      <c r="B592" s="11" t="s">
        <v>2612</v>
      </c>
      <c r="C592" s="12" t="s">
        <v>2059</v>
      </c>
      <c r="D592" s="15" t="s">
        <v>2612</v>
      </c>
      <c r="E592" s="15" t="s">
        <v>1106</v>
      </c>
      <c r="F592" s="2" t="s">
        <v>1104</v>
      </c>
      <c r="G592" s="2" t="s">
        <v>1107</v>
      </c>
      <c r="H592" s="15" t="s">
        <v>3162</v>
      </c>
      <c r="I592" s="3">
        <v>214.86</v>
      </c>
      <c r="J592" s="3">
        <f t="shared" si="66"/>
        <v>186.02205128205128</v>
      </c>
      <c r="K592" s="3">
        <v>22.18</v>
      </c>
      <c r="L592" s="3">
        <f t="shared" si="67"/>
        <v>18.957264957264957</v>
      </c>
      <c r="M592" s="3">
        <v>2.54</v>
      </c>
      <c r="N592" s="3">
        <f t="shared" si="68"/>
        <v>2.1709401709401712</v>
      </c>
      <c r="O592" s="3">
        <v>13.5</v>
      </c>
      <c r="P592" s="3">
        <v>6.56</v>
      </c>
      <c r="Q592" s="3">
        <f t="shared" si="69"/>
        <v>6.1538461538461533</v>
      </c>
      <c r="R592" s="3">
        <v>0</v>
      </c>
      <c r="S592" s="3">
        <f t="shared" si="65"/>
        <v>170.08</v>
      </c>
      <c r="T592" s="3">
        <f t="shared" si="70"/>
        <v>145.24</v>
      </c>
      <c r="U592" s="3">
        <v>0</v>
      </c>
      <c r="V592" s="3"/>
      <c r="W592" s="3"/>
      <c r="X592" s="42"/>
      <c r="Y592" s="42"/>
      <c r="Z592" s="42"/>
      <c r="AA592" s="42">
        <v>191.1</v>
      </c>
      <c r="AB592" s="42">
        <v>191.1</v>
      </c>
      <c r="AC592" s="42"/>
      <c r="AD592" s="42"/>
      <c r="AE592" s="42"/>
      <c r="AF592" s="42"/>
      <c r="AG592" s="42"/>
      <c r="AH592" s="42"/>
      <c r="AI592" s="7"/>
    </row>
    <row r="593" spans="1:35" s="6" customFormat="1" ht="14.25">
      <c r="A593" s="10"/>
      <c r="B593" s="11" t="s">
        <v>2613</v>
      </c>
      <c r="C593" s="12" t="s">
        <v>2059</v>
      </c>
      <c r="D593" s="15" t="s">
        <v>2613</v>
      </c>
      <c r="E593" s="15" t="s">
        <v>1108</v>
      </c>
      <c r="F593" s="2" t="s">
        <v>1104</v>
      </c>
      <c r="G593" s="2" t="s">
        <v>1109</v>
      </c>
      <c r="H593" s="15" t="s">
        <v>3162</v>
      </c>
      <c r="I593" s="3">
        <v>304.21000000000004</v>
      </c>
      <c r="J593" s="3">
        <f t="shared" si="66"/>
        <v>262.73213675213674</v>
      </c>
      <c r="K593" s="3">
        <v>26.88</v>
      </c>
      <c r="L593" s="3">
        <f t="shared" si="67"/>
        <v>22.974358974358974</v>
      </c>
      <c r="M593" s="3">
        <v>3.07</v>
      </c>
      <c r="N593" s="3">
        <f t="shared" si="68"/>
        <v>2.6239316239316239</v>
      </c>
      <c r="O593" s="3">
        <v>16.36</v>
      </c>
      <c r="P593" s="3">
        <v>6.56</v>
      </c>
      <c r="Q593" s="3">
        <f t="shared" si="69"/>
        <v>6.1538461538461533</v>
      </c>
      <c r="R593" s="3">
        <v>0</v>
      </c>
      <c r="S593" s="3">
        <f t="shared" si="65"/>
        <v>251.34</v>
      </c>
      <c r="T593" s="3">
        <f t="shared" si="70"/>
        <v>214.62</v>
      </c>
      <c r="U593" s="3">
        <v>0</v>
      </c>
      <c r="V593" s="3"/>
      <c r="W593" s="3"/>
      <c r="X593" s="42"/>
      <c r="Y593" s="42"/>
      <c r="Z593" s="42"/>
      <c r="AA593" s="42">
        <v>282.39999999999998</v>
      </c>
      <c r="AB593" s="42">
        <v>282.39999999999998</v>
      </c>
      <c r="AC593" s="42"/>
      <c r="AD593" s="42"/>
      <c r="AE593" s="42"/>
      <c r="AF593" s="42"/>
      <c r="AG593" s="42"/>
      <c r="AH593" s="42"/>
      <c r="AI593" s="7"/>
    </row>
    <row r="594" spans="1:35" s="6" customFormat="1" ht="14.25">
      <c r="A594" s="10"/>
      <c r="B594" s="11" t="s">
        <v>2614</v>
      </c>
      <c r="C594" s="12" t="s">
        <v>2059</v>
      </c>
      <c r="D594" s="15" t="s">
        <v>236</v>
      </c>
      <c r="E594" s="15" t="s">
        <v>1110</v>
      </c>
      <c r="F594" s="2" t="s">
        <v>3155</v>
      </c>
      <c r="G594" s="2" t="s">
        <v>1112</v>
      </c>
      <c r="H594" s="15" t="s">
        <v>3162</v>
      </c>
      <c r="I594" s="3">
        <v>826.12</v>
      </c>
      <c r="J594" s="3">
        <f t="shared" si="66"/>
        <v>723.25034188034192</v>
      </c>
      <c r="K594" s="3">
        <v>48.64</v>
      </c>
      <c r="L594" s="3">
        <f t="shared" si="67"/>
        <v>41.572649572649574</v>
      </c>
      <c r="M594" s="3">
        <v>8.5500000000000007</v>
      </c>
      <c r="N594" s="3">
        <f t="shared" si="68"/>
        <v>7.3076923076923084</v>
      </c>
      <c r="O594" s="3">
        <v>4.53</v>
      </c>
      <c r="P594" s="3"/>
      <c r="Q594" s="3">
        <f t="shared" si="69"/>
        <v>0</v>
      </c>
      <c r="R594" s="3">
        <f t="shared" si="71"/>
        <v>102.5</v>
      </c>
      <c r="S594" s="3">
        <f t="shared" si="65"/>
        <v>661.9</v>
      </c>
      <c r="T594" s="3">
        <f t="shared" si="70"/>
        <v>567.34</v>
      </c>
      <c r="U594" s="3">
        <v>0</v>
      </c>
      <c r="V594" s="3">
        <v>1.25</v>
      </c>
      <c r="W594" s="3"/>
      <c r="X594" s="42"/>
      <c r="Y594" s="42">
        <v>73.3</v>
      </c>
      <c r="Z594" s="42">
        <v>73.3</v>
      </c>
      <c r="AA594" s="42"/>
      <c r="AB594" s="42"/>
      <c r="AC594" s="42"/>
      <c r="AD594" s="42"/>
      <c r="AE594" s="42"/>
      <c r="AF594" s="42"/>
      <c r="AG594" s="42"/>
      <c r="AH594" s="42"/>
      <c r="AI594" s="7"/>
    </row>
    <row r="595" spans="1:35" s="6" customFormat="1" ht="14.25">
      <c r="A595" s="10"/>
      <c r="B595" s="11" t="s">
        <v>2615</v>
      </c>
      <c r="C595" s="12" t="s">
        <v>2059</v>
      </c>
      <c r="D595" s="15" t="s">
        <v>237</v>
      </c>
      <c r="E595" s="15" t="s">
        <v>1113</v>
      </c>
      <c r="F595" s="2" t="s">
        <v>1111</v>
      </c>
      <c r="G595" s="2" t="s">
        <v>1114</v>
      </c>
      <c r="H595" s="15" t="s">
        <v>3162</v>
      </c>
      <c r="I595" s="3">
        <v>1384.77</v>
      </c>
      <c r="J595" s="3">
        <f t="shared" si="66"/>
        <v>1204.6477777777777</v>
      </c>
      <c r="K595" s="3">
        <v>403.2</v>
      </c>
      <c r="L595" s="3">
        <f t="shared" si="67"/>
        <v>344.61538461538464</v>
      </c>
      <c r="M595" s="3">
        <v>55.18</v>
      </c>
      <c r="N595" s="3">
        <f t="shared" si="68"/>
        <v>47.162393162393165</v>
      </c>
      <c r="O595" s="3">
        <v>29.25</v>
      </c>
      <c r="P595" s="3"/>
      <c r="Q595" s="3">
        <f t="shared" si="69"/>
        <v>0</v>
      </c>
      <c r="R595" s="3">
        <f t="shared" si="71"/>
        <v>102.5</v>
      </c>
      <c r="S595" s="3">
        <f t="shared" si="65"/>
        <v>794.64</v>
      </c>
      <c r="T595" s="3">
        <f t="shared" si="70"/>
        <v>681.12</v>
      </c>
      <c r="U595" s="3">
        <v>0</v>
      </c>
      <c r="V595" s="3">
        <v>1.25</v>
      </c>
      <c r="W595" s="3"/>
      <c r="X595" s="42"/>
      <c r="Y595" s="42">
        <v>88</v>
      </c>
      <c r="Z595" s="42">
        <v>88</v>
      </c>
      <c r="AA595" s="42"/>
      <c r="AB595" s="42"/>
      <c r="AC595" s="42"/>
      <c r="AD595" s="42"/>
      <c r="AE595" s="42"/>
      <c r="AF595" s="42"/>
      <c r="AG595" s="42"/>
      <c r="AH595" s="42"/>
      <c r="AI595" s="7"/>
    </row>
    <row r="596" spans="1:35" s="6" customFormat="1" ht="14.25">
      <c r="A596" s="10"/>
      <c r="B596" s="11" t="s">
        <v>2616</v>
      </c>
      <c r="C596" s="12" t="s">
        <v>2059</v>
      </c>
      <c r="D596" s="15" t="s">
        <v>238</v>
      </c>
      <c r="E596" s="15" t="s">
        <v>1115</v>
      </c>
      <c r="F596" s="2" t="s">
        <v>1116</v>
      </c>
      <c r="G596" s="2" t="s">
        <v>1117</v>
      </c>
      <c r="H596" s="15" t="s">
        <v>3162</v>
      </c>
      <c r="I596" s="3">
        <v>341.65</v>
      </c>
      <c r="J596" s="3">
        <f t="shared" si="66"/>
        <v>311.08333333333331</v>
      </c>
      <c r="K596" s="3">
        <v>26.08</v>
      </c>
      <c r="L596" s="3">
        <f t="shared" si="67"/>
        <v>22.29059829059829</v>
      </c>
      <c r="M596" s="3">
        <v>4.46</v>
      </c>
      <c r="N596" s="3">
        <f t="shared" si="68"/>
        <v>3.8119658119658122</v>
      </c>
      <c r="O596" s="3">
        <v>24.06</v>
      </c>
      <c r="P596" s="3">
        <v>9.84</v>
      </c>
      <c r="Q596" s="3">
        <f t="shared" si="69"/>
        <v>9.2307692307692299</v>
      </c>
      <c r="R596" s="3">
        <f t="shared" si="71"/>
        <v>102.5</v>
      </c>
      <c r="S596" s="3">
        <f t="shared" si="65"/>
        <v>174.71</v>
      </c>
      <c r="T596" s="3">
        <f t="shared" si="70"/>
        <v>149.19</v>
      </c>
      <c r="U596" s="3">
        <v>0</v>
      </c>
      <c r="V596" s="3">
        <v>1.25</v>
      </c>
      <c r="W596" s="3"/>
      <c r="X596" s="42"/>
      <c r="Y596" s="42"/>
      <c r="Z596" s="42"/>
      <c r="AA596" s="42">
        <v>196.3</v>
      </c>
      <c r="AB596" s="42">
        <v>196.3</v>
      </c>
      <c r="AC596" s="42"/>
      <c r="AD596" s="42"/>
      <c r="AE596" s="42"/>
      <c r="AF596" s="42"/>
      <c r="AG596" s="42"/>
      <c r="AH596" s="42"/>
      <c r="AI596" s="7"/>
    </row>
    <row r="597" spans="1:35" s="6" customFormat="1" ht="14.25">
      <c r="A597" s="10"/>
      <c r="B597" s="11" t="s">
        <v>2617</v>
      </c>
      <c r="C597" s="12" t="s">
        <v>2059</v>
      </c>
      <c r="D597" s="15" t="s">
        <v>239</v>
      </c>
      <c r="E597" s="15" t="s">
        <v>1118</v>
      </c>
      <c r="F597" s="2" t="s">
        <v>1119</v>
      </c>
      <c r="G597" s="2" t="s">
        <v>1105</v>
      </c>
      <c r="H597" s="15" t="s">
        <v>3162</v>
      </c>
      <c r="I597" s="3">
        <v>109.87</v>
      </c>
      <c r="J597" s="3">
        <f t="shared" si="66"/>
        <v>96.82188034188033</v>
      </c>
      <c r="K597" s="3">
        <v>18.02</v>
      </c>
      <c r="L597" s="3">
        <f t="shared" si="67"/>
        <v>15.401709401709402</v>
      </c>
      <c r="M597" s="3">
        <v>4.34</v>
      </c>
      <c r="N597" s="3">
        <f t="shared" si="68"/>
        <v>3.7094017094017095</v>
      </c>
      <c r="O597" s="3">
        <v>14.75</v>
      </c>
      <c r="P597" s="3">
        <v>9.84</v>
      </c>
      <c r="Q597" s="3">
        <f t="shared" si="69"/>
        <v>9.2307692307692299</v>
      </c>
      <c r="R597" s="3">
        <v>0</v>
      </c>
      <c r="S597" s="3">
        <f t="shared" si="65"/>
        <v>62.92</v>
      </c>
      <c r="T597" s="3">
        <f t="shared" si="70"/>
        <v>53.73</v>
      </c>
      <c r="U597" s="3">
        <v>0</v>
      </c>
      <c r="V597" s="3"/>
      <c r="W597" s="3"/>
      <c r="X597" s="42"/>
      <c r="Y597" s="42"/>
      <c r="Z597" s="42"/>
      <c r="AA597" s="42">
        <v>70.7</v>
      </c>
      <c r="AB597" s="42">
        <v>70.7</v>
      </c>
      <c r="AC597" s="42"/>
      <c r="AD597" s="42"/>
      <c r="AE597" s="42"/>
      <c r="AF597" s="42"/>
      <c r="AG597" s="42"/>
      <c r="AH597" s="42"/>
      <c r="AI597" s="7"/>
    </row>
    <row r="598" spans="1:35" s="6" customFormat="1" ht="14.25">
      <c r="A598" s="10"/>
      <c r="B598" s="11" t="s">
        <v>2618</v>
      </c>
      <c r="C598" s="12" t="s">
        <v>2059</v>
      </c>
      <c r="D598" s="15" t="s">
        <v>240</v>
      </c>
      <c r="E598" s="15" t="s">
        <v>1120</v>
      </c>
      <c r="F598" s="2" t="s">
        <v>1121</v>
      </c>
      <c r="G598" s="2" t="s">
        <v>1122</v>
      </c>
      <c r="H598" s="15" t="s">
        <v>3162</v>
      </c>
      <c r="I598" s="3">
        <v>209.01</v>
      </c>
      <c r="J598" s="3">
        <f t="shared" si="66"/>
        <v>194.43264957264958</v>
      </c>
      <c r="K598" s="3">
        <v>4.17</v>
      </c>
      <c r="L598" s="3">
        <f t="shared" si="67"/>
        <v>3.5641025641025643</v>
      </c>
      <c r="M598" s="3">
        <v>1</v>
      </c>
      <c r="N598" s="3">
        <f t="shared" si="68"/>
        <v>0.85470085470085477</v>
      </c>
      <c r="O598" s="3">
        <v>2.91</v>
      </c>
      <c r="P598" s="3">
        <v>6.56</v>
      </c>
      <c r="Q598" s="3">
        <f t="shared" si="69"/>
        <v>6.1538461538461533</v>
      </c>
      <c r="R598" s="3">
        <f t="shared" si="71"/>
        <v>102.5</v>
      </c>
      <c r="S598" s="3">
        <f t="shared" si="65"/>
        <v>91.87</v>
      </c>
      <c r="T598" s="3">
        <f t="shared" si="70"/>
        <v>78.45</v>
      </c>
      <c r="U598" s="3">
        <v>0</v>
      </c>
      <c r="V598" s="3">
        <v>1.25</v>
      </c>
      <c r="W598" s="3"/>
      <c r="X598" s="42"/>
      <c r="Y598" s="42"/>
      <c r="Z598" s="42"/>
      <c r="AA598" s="42">
        <v>103.22</v>
      </c>
      <c r="AB598" s="42">
        <v>103.22</v>
      </c>
      <c r="AC598" s="42"/>
      <c r="AD598" s="42"/>
      <c r="AE598" s="42"/>
      <c r="AF598" s="42"/>
      <c r="AG598" s="42"/>
      <c r="AH598" s="42"/>
      <c r="AI598" s="7"/>
    </row>
    <row r="599" spans="1:35" s="6" customFormat="1" ht="14.25">
      <c r="A599" s="10"/>
      <c r="B599" s="11" t="s">
        <v>2619</v>
      </c>
      <c r="C599" s="12" t="s">
        <v>2059</v>
      </c>
      <c r="D599" s="15" t="s">
        <v>2619</v>
      </c>
      <c r="E599" s="15" t="s">
        <v>1123</v>
      </c>
      <c r="F599" s="2" t="s">
        <v>1121</v>
      </c>
      <c r="G599" s="2" t="s">
        <v>1124</v>
      </c>
      <c r="H599" s="15" t="s">
        <v>3162</v>
      </c>
      <c r="I599" s="3">
        <v>259.56</v>
      </c>
      <c r="J599" s="3">
        <f t="shared" si="66"/>
        <v>237.8565811965812</v>
      </c>
      <c r="K599" s="3">
        <v>6.65</v>
      </c>
      <c r="L599" s="3">
        <f t="shared" si="67"/>
        <v>5.683760683760684</v>
      </c>
      <c r="M599" s="3">
        <v>1.59</v>
      </c>
      <c r="N599" s="3">
        <f t="shared" si="68"/>
        <v>1.358974358974359</v>
      </c>
      <c r="O599" s="3">
        <v>4.6399999999999997</v>
      </c>
      <c r="P599" s="3">
        <v>6.56</v>
      </c>
      <c r="Q599" s="3">
        <f t="shared" si="69"/>
        <v>6.1538461538461533</v>
      </c>
      <c r="R599" s="3">
        <f t="shared" si="71"/>
        <v>102.5</v>
      </c>
      <c r="S599" s="3">
        <f t="shared" si="65"/>
        <v>137.62</v>
      </c>
      <c r="T599" s="3">
        <f t="shared" si="70"/>
        <v>117.52</v>
      </c>
      <c r="U599" s="3">
        <v>0</v>
      </c>
      <c r="V599" s="3">
        <v>1.25</v>
      </c>
      <c r="W599" s="3"/>
      <c r="X599" s="42"/>
      <c r="Y599" s="42"/>
      <c r="Z599" s="42"/>
      <c r="AA599" s="42">
        <v>154.63</v>
      </c>
      <c r="AB599" s="42">
        <v>154.63</v>
      </c>
      <c r="AC599" s="42"/>
      <c r="AD599" s="42"/>
      <c r="AE599" s="42"/>
      <c r="AF599" s="42"/>
      <c r="AG599" s="42"/>
      <c r="AH599" s="42"/>
      <c r="AI599" s="7"/>
    </row>
    <row r="600" spans="1:35" s="6" customFormat="1" ht="14.25">
      <c r="A600" s="10"/>
      <c r="B600" s="11" t="s">
        <v>2620</v>
      </c>
      <c r="C600" s="12" t="s">
        <v>2059</v>
      </c>
      <c r="D600" s="15" t="s">
        <v>2620</v>
      </c>
      <c r="E600" s="15" t="s">
        <v>1125</v>
      </c>
      <c r="F600" s="2" t="s">
        <v>1121</v>
      </c>
      <c r="G600" s="2" t="s">
        <v>1126</v>
      </c>
      <c r="H600" s="15" t="s">
        <v>3162</v>
      </c>
      <c r="I600" s="3">
        <v>316.17</v>
      </c>
      <c r="J600" s="3">
        <f t="shared" si="66"/>
        <v>286.76418803418801</v>
      </c>
      <c r="K600" s="3">
        <v>12.16</v>
      </c>
      <c r="L600" s="3">
        <f t="shared" si="67"/>
        <v>10.393162393162394</v>
      </c>
      <c r="M600" s="3">
        <v>2.91</v>
      </c>
      <c r="N600" s="3">
        <f t="shared" si="68"/>
        <v>2.4871794871794877</v>
      </c>
      <c r="O600" s="3">
        <v>8.49</v>
      </c>
      <c r="P600" s="3">
        <v>6.56</v>
      </c>
      <c r="Q600" s="3">
        <f t="shared" si="69"/>
        <v>6.1538461538461533</v>
      </c>
      <c r="R600" s="3">
        <f t="shared" si="71"/>
        <v>102.5</v>
      </c>
      <c r="S600" s="3">
        <f t="shared" si="65"/>
        <v>183.55</v>
      </c>
      <c r="T600" s="3">
        <f t="shared" si="70"/>
        <v>156.74</v>
      </c>
      <c r="U600" s="3">
        <v>0</v>
      </c>
      <c r="V600" s="3">
        <v>1.25</v>
      </c>
      <c r="W600" s="3"/>
      <c r="X600" s="42"/>
      <c r="Y600" s="42"/>
      <c r="Z600" s="42"/>
      <c r="AA600" s="42">
        <v>206.24</v>
      </c>
      <c r="AB600" s="42">
        <v>206.24</v>
      </c>
      <c r="AC600" s="42"/>
      <c r="AD600" s="42"/>
      <c r="AE600" s="42"/>
      <c r="AF600" s="42"/>
      <c r="AG600" s="42"/>
      <c r="AH600" s="42"/>
      <c r="AI600" s="7"/>
    </row>
    <row r="601" spans="1:35" s="6" customFormat="1" ht="14.25">
      <c r="A601" s="10"/>
      <c r="B601" s="11" t="s">
        <v>2621</v>
      </c>
      <c r="C601" s="12" t="s">
        <v>2059</v>
      </c>
      <c r="D601" s="15" t="s">
        <v>2621</v>
      </c>
      <c r="E601" s="15" t="s">
        <v>1127</v>
      </c>
      <c r="F601" s="2" t="s">
        <v>1121</v>
      </c>
      <c r="G601" s="2" t="s">
        <v>1128</v>
      </c>
      <c r="H601" s="15" t="s">
        <v>3162</v>
      </c>
      <c r="I601" s="3">
        <v>614.62</v>
      </c>
      <c r="J601" s="3">
        <f t="shared" si="66"/>
        <v>543.17290598290595</v>
      </c>
      <c r="K601" s="3">
        <v>27.22</v>
      </c>
      <c r="L601" s="3">
        <f t="shared" si="67"/>
        <v>23.264957264957264</v>
      </c>
      <c r="M601" s="3">
        <v>6.51</v>
      </c>
      <c r="N601" s="3">
        <f t="shared" si="68"/>
        <v>5.5641025641025639</v>
      </c>
      <c r="O601" s="3">
        <v>19</v>
      </c>
      <c r="P601" s="3">
        <v>6.56</v>
      </c>
      <c r="Q601" s="3">
        <f t="shared" si="69"/>
        <v>6.1538461538461533</v>
      </c>
      <c r="R601" s="3">
        <f t="shared" si="71"/>
        <v>102.5</v>
      </c>
      <c r="S601" s="3">
        <f t="shared" si="65"/>
        <v>452.83</v>
      </c>
      <c r="T601" s="3">
        <f t="shared" si="70"/>
        <v>386.69</v>
      </c>
      <c r="U601" s="3">
        <v>0</v>
      </c>
      <c r="V601" s="3">
        <v>1.25</v>
      </c>
      <c r="W601" s="3"/>
      <c r="X601" s="42"/>
      <c r="Y601" s="42"/>
      <c r="Z601" s="42"/>
      <c r="AA601" s="42">
        <v>508.8</v>
      </c>
      <c r="AB601" s="42">
        <v>508.8</v>
      </c>
      <c r="AC601" s="42"/>
      <c r="AD601" s="42"/>
      <c r="AE601" s="42"/>
      <c r="AF601" s="42"/>
      <c r="AG601" s="42"/>
      <c r="AH601" s="42"/>
      <c r="AI601" s="7"/>
    </row>
    <row r="602" spans="1:35" s="6" customFormat="1" ht="14.25">
      <c r="A602" s="10"/>
      <c r="B602" s="11" t="s">
        <v>2622</v>
      </c>
      <c r="C602" s="12" t="s">
        <v>2059</v>
      </c>
      <c r="D602" s="15" t="s">
        <v>241</v>
      </c>
      <c r="E602" s="15" t="s">
        <v>1129</v>
      </c>
      <c r="F602" s="2" t="s">
        <v>1130</v>
      </c>
      <c r="G602" s="2" t="s">
        <v>1131</v>
      </c>
      <c r="H602" s="15" t="s">
        <v>3162</v>
      </c>
      <c r="I602" s="3">
        <v>26.909999999999997</v>
      </c>
      <c r="J602" s="3">
        <f t="shared" si="66"/>
        <v>23.887094017094014</v>
      </c>
      <c r="K602" s="3">
        <v>2.58</v>
      </c>
      <c r="L602" s="3">
        <f t="shared" si="67"/>
        <v>2.2051282051282053</v>
      </c>
      <c r="M602" s="3">
        <v>0.77</v>
      </c>
      <c r="N602" s="3">
        <f t="shared" si="68"/>
        <v>0.65811965811965822</v>
      </c>
      <c r="O602" s="3">
        <v>2.42</v>
      </c>
      <c r="P602" s="3">
        <v>6.56</v>
      </c>
      <c r="Q602" s="3">
        <f t="shared" si="69"/>
        <v>6.1538461538461533</v>
      </c>
      <c r="R602" s="3">
        <v>0</v>
      </c>
      <c r="S602" s="3">
        <f t="shared" si="65"/>
        <v>14.58</v>
      </c>
      <c r="T602" s="3">
        <f t="shared" si="70"/>
        <v>12.45</v>
      </c>
      <c r="U602" s="3">
        <v>0</v>
      </c>
      <c r="V602" s="3"/>
      <c r="W602" s="3"/>
      <c r="X602" s="42"/>
      <c r="Y602" s="42"/>
      <c r="Z602" s="42"/>
      <c r="AA602" s="42">
        <v>16.38</v>
      </c>
      <c r="AB602" s="42">
        <v>16.38</v>
      </c>
      <c r="AC602" s="42"/>
      <c r="AD602" s="42"/>
      <c r="AE602" s="42"/>
      <c r="AF602" s="42"/>
      <c r="AG602" s="42"/>
      <c r="AH602" s="42"/>
      <c r="AI602" s="7"/>
    </row>
    <row r="603" spans="1:35" s="6" customFormat="1" ht="14.25">
      <c r="A603" s="10"/>
      <c r="B603" s="11" t="s">
        <v>2623</v>
      </c>
      <c r="C603" s="12" t="s">
        <v>2059</v>
      </c>
      <c r="D603" s="15" t="s">
        <v>242</v>
      </c>
      <c r="E603" s="15" t="s">
        <v>1132</v>
      </c>
      <c r="F603" s="2" t="s">
        <v>1130</v>
      </c>
      <c r="G603" s="2" t="s">
        <v>1133</v>
      </c>
      <c r="H603" s="15" t="s">
        <v>3162</v>
      </c>
      <c r="I603" s="3">
        <v>51.44</v>
      </c>
      <c r="J603" s="3">
        <f t="shared" si="66"/>
        <v>45.048376068376065</v>
      </c>
      <c r="K603" s="3">
        <v>3.35</v>
      </c>
      <c r="L603" s="3">
        <f t="shared" si="67"/>
        <v>2.8632478632478633</v>
      </c>
      <c r="M603" s="3">
        <v>1.23</v>
      </c>
      <c r="N603" s="3">
        <f t="shared" si="68"/>
        <v>1.0512820512820513</v>
      </c>
      <c r="O603" s="3">
        <v>3.85</v>
      </c>
      <c r="P603" s="3">
        <v>6.56</v>
      </c>
      <c r="Q603" s="3">
        <f t="shared" si="69"/>
        <v>6.1538461538461533</v>
      </c>
      <c r="R603" s="3">
        <v>0</v>
      </c>
      <c r="S603" s="3">
        <f t="shared" si="65"/>
        <v>36.450000000000003</v>
      </c>
      <c r="T603" s="3">
        <f t="shared" si="70"/>
        <v>31.13</v>
      </c>
      <c r="U603" s="3">
        <v>0</v>
      </c>
      <c r="V603" s="3"/>
      <c r="W603" s="3"/>
      <c r="X603" s="42"/>
      <c r="Y603" s="42"/>
      <c r="Z603" s="42"/>
      <c r="AA603" s="42">
        <v>40.96</v>
      </c>
      <c r="AB603" s="42">
        <v>40.96</v>
      </c>
      <c r="AC603" s="42"/>
      <c r="AD603" s="42"/>
      <c r="AE603" s="42"/>
      <c r="AF603" s="42"/>
      <c r="AG603" s="42"/>
      <c r="AH603" s="42"/>
      <c r="AI603" s="7"/>
    </row>
    <row r="604" spans="1:35" s="6" customFormat="1" ht="14.25">
      <c r="A604" s="10"/>
      <c r="B604" s="11" t="s">
        <v>2624</v>
      </c>
      <c r="C604" s="12" t="s">
        <v>2059</v>
      </c>
      <c r="D604" s="15" t="s">
        <v>243</v>
      </c>
      <c r="E604" s="15" t="s">
        <v>1134</v>
      </c>
      <c r="F604" s="2" t="s">
        <v>1130</v>
      </c>
      <c r="G604" s="2" t="s">
        <v>1135</v>
      </c>
      <c r="H604" s="15" t="s">
        <v>3162</v>
      </c>
      <c r="I604" s="3">
        <v>131.85999999999999</v>
      </c>
      <c r="J604" s="3">
        <f t="shared" si="66"/>
        <v>114.03538461538463</v>
      </c>
      <c r="K604" s="3">
        <v>7.98</v>
      </c>
      <c r="L604" s="3">
        <f t="shared" si="67"/>
        <v>6.8205128205128212</v>
      </c>
      <c r="M604" s="3">
        <v>1.92</v>
      </c>
      <c r="N604" s="3">
        <f t="shared" si="68"/>
        <v>1.641025641025641</v>
      </c>
      <c r="O604" s="3">
        <v>6.02</v>
      </c>
      <c r="P604" s="3">
        <v>6.56</v>
      </c>
      <c r="Q604" s="3">
        <f t="shared" si="69"/>
        <v>6.1538461538461533</v>
      </c>
      <c r="R604" s="3">
        <v>0</v>
      </c>
      <c r="S604" s="3">
        <f t="shared" si="65"/>
        <v>109.38</v>
      </c>
      <c r="T604" s="3">
        <f t="shared" si="70"/>
        <v>93.4</v>
      </c>
      <c r="U604" s="3">
        <v>0</v>
      </c>
      <c r="V604" s="3"/>
      <c r="W604" s="3"/>
      <c r="X604" s="42"/>
      <c r="Y604" s="42"/>
      <c r="Z604" s="42"/>
      <c r="AA604" s="42">
        <v>122.9</v>
      </c>
      <c r="AB604" s="42">
        <v>122.9</v>
      </c>
      <c r="AC604" s="42"/>
      <c r="AD604" s="42"/>
      <c r="AE604" s="42"/>
      <c r="AF604" s="42"/>
      <c r="AG604" s="42"/>
      <c r="AH604" s="42"/>
      <c r="AI604" s="7"/>
    </row>
    <row r="605" spans="1:35" s="6" customFormat="1" ht="14.25">
      <c r="A605" s="10"/>
      <c r="B605" s="11" t="s">
        <v>2625</v>
      </c>
      <c r="C605" s="12" t="s">
        <v>2059</v>
      </c>
      <c r="D605" s="15" t="s">
        <v>244</v>
      </c>
      <c r="E605" s="15" t="s">
        <v>1136</v>
      </c>
      <c r="F605" s="2" t="s">
        <v>1137</v>
      </c>
      <c r="G605" s="2" t="s">
        <v>1138</v>
      </c>
      <c r="H605" s="15" t="s">
        <v>3162</v>
      </c>
      <c r="I605" s="3">
        <v>15.190000000000001</v>
      </c>
      <c r="J605" s="3">
        <f t="shared" si="66"/>
        <v>13.390854700854703</v>
      </c>
      <c r="K605" s="3">
        <v>6.38</v>
      </c>
      <c r="L605" s="3">
        <f t="shared" si="67"/>
        <v>5.4529914529914532</v>
      </c>
      <c r="M605" s="3">
        <v>1.55</v>
      </c>
      <c r="N605" s="3">
        <f t="shared" si="68"/>
        <v>1.324786324786325</v>
      </c>
      <c r="O605" s="3">
        <v>1.64</v>
      </c>
      <c r="P605" s="3">
        <v>2.0499999999999998</v>
      </c>
      <c r="Q605" s="3">
        <f t="shared" si="69"/>
        <v>1.9230769230769229</v>
      </c>
      <c r="R605" s="3">
        <v>0</v>
      </c>
      <c r="S605" s="3">
        <f t="shared" si="65"/>
        <v>3.57</v>
      </c>
      <c r="T605" s="3">
        <f t="shared" si="70"/>
        <v>3.05</v>
      </c>
      <c r="U605" s="3">
        <v>0</v>
      </c>
      <c r="V605" s="3"/>
      <c r="W605" s="3"/>
      <c r="X605" s="42"/>
      <c r="Y605" s="42"/>
      <c r="Z605" s="42"/>
      <c r="AA605" s="42">
        <v>4.01</v>
      </c>
      <c r="AB605" s="42">
        <v>4.01</v>
      </c>
      <c r="AC605" s="42"/>
      <c r="AD605" s="42"/>
      <c r="AE605" s="42"/>
      <c r="AF605" s="42"/>
      <c r="AG605" s="42"/>
      <c r="AH605" s="42"/>
      <c r="AI605" s="7"/>
    </row>
    <row r="606" spans="1:35" s="6" customFormat="1" ht="14.25">
      <c r="A606" s="10"/>
      <c r="B606" s="11" t="s">
        <v>2626</v>
      </c>
      <c r="C606" s="12" t="s">
        <v>2059</v>
      </c>
      <c r="D606" s="15" t="s">
        <v>2626</v>
      </c>
      <c r="E606" s="15" t="s">
        <v>1139</v>
      </c>
      <c r="F606" s="2" t="s">
        <v>1137</v>
      </c>
      <c r="G606" s="2" t="s">
        <v>1140</v>
      </c>
      <c r="H606" s="15" t="s">
        <v>3162</v>
      </c>
      <c r="I606" s="3">
        <v>53.1</v>
      </c>
      <c r="J606" s="3">
        <f t="shared" si="66"/>
        <v>46.666666666666664</v>
      </c>
      <c r="K606" s="3">
        <v>29.9</v>
      </c>
      <c r="L606" s="3">
        <f t="shared" si="67"/>
        <v>25.555555555555557</v>
      </c>
      <c r="M606" s="3">
        <v>7.24</v>
      </c>
      <c r="N606" s="3">
        <f t="shared" si="68"/>
        <v>6.1880341880341883</v>
      </c>
      <c r="O606" s="3">
        <v>7.67</v>
      </c>
      <c r="P606" s="3">
        <v>2.0499999999999998</v>
      </c>
      <c r="Q606" s="3">
        <f t="shared" si="69"/>
        <v>1.9230769230769229</v>
      </c>
      <c r="R606" s="3">
        <v>0</v>
      </c>
      <c r="S606" s="3">
        <f t="shared" si="65"/>
        <v>6.24</v>
      </c>
      <c r="T606" s="3">
        <f t="shared" si="70"/>
        <v>5.33</v>
      </c>
      <c r="U606" s="3">
        <v>0</v>
      </c>
      <c r="V606" s="3"/>
      <c r="W606" s="3"/>
      <c r="X606" s="42"/>
      <c r="Y606" s="42"/>
      <c r="Z606" s="42"/>
      <c r="AA606" s="42">
        <v>7.01</v>
      </c>
      <c r="AB606" s="42">
        <v>7.01</v>
      </c>
      <c r="AC606" s="42"/>
      <c r="AD606" s="42"/>
      <c r="AE606" s="42"/>
      <c r="AF606" s="42"/>
      <c r="AG606" s="42"/>
      <c r="AH606" s="42"/>
      <c r="AI606" s="7"/>
    </row>
    <row r="607" spans="1:35" s="6" customFormat="1" ht="14.25">
      <c r="A607" s="10"/>
      <c r="B607" s="11" t="s">
        <v>2627</v>
      </c>
      <c r="C607" s="12" t="s">
        <v>2059</v>
      </c>
      <c r="D607" s="15" t="s">
        <v>2627</v>
      </c>
      <c r="E607" s="15" t="s">
        <v>1141</v>
      </c>
      <c r="F607" s="2" t="s">
        <v>1137</v>
      </c>
      <c r="G607" s="2" t="s">
        <v>1142</v>
      </c>
      <c r="H607" s="15" t="s">
        <v>3162</v>
      </c>
      <c r="I607" s="3">
        <v>253.54000000000002</v>
      </c>
      <c r="J607" s="3">
        <f t="shared" si="66"/>
        <v>222.38572649572652</v>
      </c>
      <c r="K607" s="3">
        <v>148.43</v>
      </c>
      <c r="L607" s="3">
        <f t="shared" si="67"/>
        <v>126.86324786324788</v>
      </c>
      <c r="M607" s="3">
        <v>35.93</v>
      </c>
      <c r="N607" s="3">
        <f t="shared" si="68"/>
        <v>30.70940170940171</v>
      </c>
      <c r="O607" s="3">
        <v>38.08</v>
      </c>
      <c r="P607" s="3">
        <v>2.0499999999999998</v>
      </c>
      <c r="Q607" s="3">
        <f t="shared" si="69"/>
        <v>1.9230769230769229</v>
      </c>
      <c r="R607" s="3">
        <v>0</v>
      </c>
      <c r="S607" s="3">
        <f t="shared" si="65"/>
        <v>29.05</v>
      </c>
      <c r="T607" s="3">
        <f t="shared" si="70"/>
        <v>24.81</v>
      </c>
      <c r="U607" s="3">
        <v>0</v>
      </c>
      <c r="V607" s="3"/>
      <c r="W607" s="3"/>
      <c r="X607" s="42"/>
      <c r="Y607" s="42"/>
      <c r="Z607" s="42"/>
      <c r="AA607" s="42">
        <v>32.64</v>
      </c>
      <c r="AB607" s="42">
        <v>32.64</v>
      </c>
      <c r="AC607" s="42"/>
      <c r="AD607" s="42"/>
      <c r="AE607" s="42"/>
      <c r="AF607" s="42"/>
      <c r="AG607" s="42"/>
      <c r="AH607" s="42"/>
      <c r="AI607" s="7"/>
    </row>
    <row r="608" spans="1:35" s="6" customFormat="1" ht="14.25">
      <c r="A608" s="10"/>
      <c r="B608" s="11" t="s">
        <v>2628</v>
      </c>
      <c r="C608" s="12" t="s">
        <v>2059</v>
      </c>
      <c r="D608" s="15" t="s">
        <v>245</v>
      </c>
      <c r="E608" s="15" t="s">
        <v>1143</v>
      </c>
      <c r="F608" s="2" t="s">
        <v>1144</v>
      </c>
      <c r="G608" s="2" t="s">
        <v>1145</v>
      </c>
      <c r="H608" s="15" t="s">
        <v>3162</v>
      </c>
      <c r="I608" s="3">
        <v>154.59000000000003</v>
      </c>
      <c r="J608" s="3">
        <f t="shared" si="66"/>
        <v>135.85623931623931</v>
      </c>
      <c r="K608" s="3">
        <v>95.51</v>
      </c>
      <c r="L608" s="3">
        <f t="shared" si="67"/>
        <v>81.632478632478637</v>
      </c>
      <c r="M608" s="3">
        <v>23.12</v>
      </c>
      <c r="N608" s="3">
        <f t="shared" si="68"/>
        <v>19.760683760683762</v>
      </c>
      <c r="O608" s="3">
        <v>24.51</v>
      </c>
      <c r="P608" s="3">
        <v>2.0499999999999998</v>
      </c>
      <c r="Q608" s="3">
        <f t="shared" si="69"/>
        <v>1.9230769230769229</v>
      </c>
      <c r="R608" s="3">
        <v>0</v>
      </c>
      <c r="S608" s="3">
        <f t="shared" si="65"/>
        <v>9.4</v>
      </c>
      <c r="T608" s="3">
        <f t="shared" si="70"/>
        <v>8.0299999999999994</v>
      </c>
      <c r="U608" s="3">
        <v>0</v>
      </c>
      <c r="V608" s="3"/>
      <c r="W608" s="3"/>
      <c r="X608" s="42"/>
      <c r="Y608" s="42"/>
      <c r="Z608" s="42"/>
      <c r="AA608" s="42">
        <v>10.56</v>
      </c>
      <c r="AB608" s="42">
        <v>10.56</v>
      </c>
      <c r="AC608" s="42"/>
      <c r="AD608" s="42"/>
      <c r="AE608" s="42"/>
      <c r="AF608" s="42"/>
      <c r="AG608" s="42"/>
      <c r="AH608" s="42"/>
      <c r="AI608" s="7"/>
    </row>
    <row r="609" spans="1:35" s="6" customFormat="1" ht="14.25">
      <c r="A609" s="10"/>
      <c r="B609" s="11" t="s">
        <v>2629</v>
      </c>
      <c r="C609" s="12" t="s">
        <v>2059</v>
      </c>
      <c r="D609" s="15" t="s">
        <v>246</v>
      </c>
      <c r="E609" s="15" t="s">
        <v>1146</v>
      </c>
      <c r="F609" s="2" t="s">
        <v>1147</v>
      </c>
      <c r="G609" s="2" t="s">
        <v>1148</v>
      </c>
      <c r="H609" s="15" t="s">
        <v>3162</v>
      </c>
      <c r="I609" s="3">
        <v>29.020000000000003</v>
      </c>
      <c r="J609" s="3">
        <f t="shared" si="66"/>
        <v>25.490512820512823</v>
      </c>
      <c r="K609" s="3">
        <v>14.03</v>
      </c>
      <c r="L609" s="3">
        <f t="shared" si="67"/>
        <v>11.991452991452991</v>
      </c>
      <c r="M609" s="3">
        <v>3.4</v>
      </c>
      <c r="N609" s="3">
        <f t="shared" si="68"/>
        <v>2.9059829059829059</v>
      </c>
      <c r="O609" s="3">
        <v>3.6</v>
      </c>
      <c r="P609" s="3">
        <v>2.0499999999999998</v>
      </c>
      <c r="Q609" s="3">
        <f t="shared" si="69"/>
        <v>1.9230769230769229</v>
      </c>
      <c r="R609" s="3">
        <v>0</v>
      </c>
      <c r="S609" s="3">
        <f t="shared" si="65"/>
        <v>5.94</v>
      </c>
      <c r="T609" s="3">
        <f t="shared" si="70"/>
        <v>5.07</v>
      </c>
      <c r="U609" s="3">
        <v>0</v>
      </c>
      <c r="V609" s="3"/>
      <c r="W609" s="3"/>
      <c r="X609" s="42"/>
      <c r="Y609" s="42"/>
      <c r="Z609" s="42"/>
      <c r="AA609" s="42">
        <v>6.67</v>
      </c>
      <c r="AB609" s="42">
        <v>6.67</v>
      </c>
      <c r="AC609" s="42"/>
      <c r="AD609" s="42"/>
      <c r="AE609" s="42"/>
      <c r="AF609" s="42"/>
      <c r="AG609" s="42"/>
      <c r="AH609" s="42"/>
      <c r="AI609" s="7"/>
    </row>
    <row r="610" spans="1:35" s="6" customFormat="1" ht="14.25">
      <c r="A610" s="10"/>
      <c r="B610" s="11" t="s">
        <v>2084</v>
      </c>
      <c r="C610" s="12" t="s">
        <v>2058</v>
      </c>
      <c r="D610" s="15" t="s">
        <v>35</v>
      </c>
      <c r="E610" s="15" t="s">
        <v>1149</v>
      </c>
      <c r="F610" s="2" t="s">
        <v>1150</v>
      </c>
      <c r="G610" s="2"/>
      <c r="H610" s="15" t="s">
        <v>3162</v>
      </c>
      <c r="I610" s="3">
        <v>82.93</v>
      </c>
      <c r="J610" s="3">
        <f t="shared" si="66"/>
        <v>72.18529914529914</v>
      </c>
      <c r="K610" s="3">
        <v>58.36</v>
      </c>
      <c r="L610" s="3">
        <f t="shared" si="67"/>
        <v>49.880341880341881</v>
      </c>
      <c r="M610" s="3">
        <v>7.42</v>
      </c>
      <c r="N610" s="3">
        <f t="shared" si="68"/>
        <v>6.3418803418803424</v>
      </c>
      <c r="O610" s="3">
        <v>7.87</v>
      </c>
      <c r="P610" s="3">
        <v>2.0499999999999998</v>
      </c>
      <c r="Q610" s="3">
        <f t="shared" si="69"/>
        <v>1.9230769230769229</v>
      </c>
      <c r="R610" s="3">
        <v>0</v>
      </c>
      <c r="S610" s="3">
        <f t="shared" si="65"/>
        <v>7.23</v>
      </c>
      <c r="T610" s="3">
        <f t="shared" si="70"/>
        <v>6.17</v>
      </c>
      <c r="U610" s="3">
        <v>0</v>
      </c>
      <c r="V610" s="3"/>
      <c r="W610" s="3"/>
      <c r="X610" s="42"/>
      <c r="Y610" s="42"/>
      <c r="Z610" s="42"/>
      <c r="AA610" s="42">
        <v>8.1199999999999992</v>
      </c>
      <c r="AB610" s="42">
        <v>8.1199999999999992</v>
      </c>
      <c r="AC610" s="42"/>
      <c r="AD610" s="42"/>
      <c r="AE610" s="42"/>
      <c r="AF610" s="42"/>
      <c r="AG610" s="42"/>
      <c r="AH610" s="42"/>
      <c r="AI610" s="7"/>
    </row>
    <row r="611" spans="1:35" s="6" customFormat="1" ht="14.25">
      <c r="A611" s="10"/>
      <c r="B611" s="11" t="s">
        <v>2084</v>
      </c>
      <c r="C611" s="12" t="s">
        <v>2058</v>
      </c>
      <c r="D611" s="15" t="s">
        <v>35</v>
      </c>
      <c r="E611" s="15" t="s">
        <v>1151</v>
      </c>
      <c r="F611" s="2" t="s">
        <v>1152</v>
      </c>
      <c r="G611" s="2"/>
      <c r="H611" s="15" t="s">
        <v>3162</v>
      </c>
      <c r="I611" s="3">
        <v>79.88</v>
      </c>
      <c r="J611" s="3">
        <f t="shared" si="66"/>
        <v>69.568461538461548</v>
      </c>
      <c r="K611" s="3">
        <v>19.920000000000002</v>
      </c>
      <c r="L611" s="3">
        <f t="shared" si="67"/>
        <v>17.025641025641029</v>
      </c>
      <c r="M611" s="3">
        <v>4.1100000000000003</v>
      </c>
      <c r="N611" s="3">
        <f t="shared" si="68"/>
        <v>3.5128205128205132</v>
      </c>
      <c r="O611" s="3">
        <v>9.2100000000000009</v>
      </c>
      <c r="P611" s="3"/>
      <c r="Q611" s="3">
        <f t="shared" si="69"/>
        <v>0</v>
      </c>
      <c r="R611" s="3">
        <v>0</v>
      </c>
      <c r="S611" s="3">
        <f t="shared" si="65"/>
        <v>46.64</v>
      </c>
      <c r="T611" s="3">
        <f t="shared" si="70"/>
        <v>39.82</v>
      </c>
      <c r="U611" s="3">
        <v>0</v>
      </c>
      <c r="V611" s="3"/>
      <c r="W611" s="3"/>
      <c r="X611" s="42"/>
      <c r="Y611" s="42"/>
      <c r="Z611" s="42"/>
      <c r="AA611" s="42">
        <v>52.4</v>
      </c>
      <c r="AB611" s="42">
        <v>52.4</v>
      </c>
      <c r="AC611" s="42"/>
      <c r="AD611" s="42"/>
      <c r="AE611" s="42"/>
      <c r="AF611" s="42"/>
      <c r="AG611" s="42"/>
      <c r="AH611" s="42"/>
      <c r="AI611" s="7"/>
    </row>
    <row r="612" spans="1:35" s="6" customFormat="1" ht="14.25">
      <c r="A612" s="10"/>
      <c r="B612" s="11" t="s">
        <v>2630</v>
      </c>
      <c r="C612" s="12" t="s">
        <v>2059</v>
      </c>
      <c r="D612" s="15" t="s">
        <v>247</v>
      </c>
      <c r="E612" s="15" t="s">
        <v>1153</v>
      </c>
      <c r="F612" s="2" t="s">
        <v>1154</v>
      </c>
      <c r="G612" s="2" t="s">
        <v>1155</v>
      </c>
      <c r="H612" s="15" t="s">
        <v>3162</v>
      </c>
      <c r="I612" s="3">
        <v>192.06</v>
      </c>
      <c r="J612" s="3">
        <f t="shared" si="66"/>
        <v>166.89897435897436</v>
      </c>
      <c r="K612" s="3">
        <v>33.869999999999997</v>
      </c>
      <c r="L612" s="3">
        <f t="shared" si="67"/>
        <v>28.948717948717949</v>
      </c>
      <c r="M612" s="3">
        <v>4.9800000000000004</v>
      </c>
      <c r="N612" s="3">
        <f t="shared" si="68"/>
        <v>4.2564102564102573</v>
      </c>
      <c r="O612" s="3">
        <v>15.82</v>
      </c>
      <c r="P612" s="3">
        <v>6.56</v>
      </c>
      <c r="Q612" s="3">
        <f t="shared" si="69"/>
        <v>6.1538461538461533</v>
      </c>
      <c r="R612" s="3">
        <v>0</v>
      </c>
      <c r="S612" s="3">
        <f t="shared" si="65"/>
        <v>130.83000000000001</v>
      </c>
      <c r="T612" s="3">
        <f t="shared" si="70"/>
        <v>111.72</v>
      </c>
      <c r="U612" s="3">
        <v>0</v>
      </c>
      <c r="V612" s="3"/>
      <c r="W612" s="3"/>
      <c r="X612" s="42"/>
      <c r="Y612" s="42"/>
      <c r="Z612" s="42"/>
      <c r="AA612" s="42">
        <v>147</v>
      </c>
      <c r="AB612" s="42">
        <v>147</v>
      </c>
      <c r="AC612" s="42"/>
      <c r="AD612" s="42"/>
      <c r="AE612" s="42"/>
      <c r="AF612" s="42"/>
      <c r="AG612" s="42"/>
      <c r="AH612" s="42"/>
      <c r="AI612" s="7"/>
    </row>
    <row r="613" spans="1:35" s="6" customFormat="1" ht="14.25">
      <c r="A613" s="29"/>
      <c r="B613" s="11" t="s">
        <v>2631</v>
      </c>
      <c r="C613" s="12" t="s">
        <v>2058</v>
      </c>
      <c r="D613" s="15" t="s">
        <v>248</v>
      </c>
      <c r="E613" s="15" t="s">
        <v>1156</v>
      </c>
      <c r="F613" s="2" t="s">
        <v>1157</v>
      </c>
      <c r="G613" s="2" t="s">
        <v>1158</v>
      </c>
      <c r="H613" s="15" t="s">
        <v>3162</v>
      </c>
      <c r="I613" s="3">
        <v>457.98</v>
      </c>
      <c r="J613" s="3">
        <f t="shared" si="66"/>
        <v>407.69247863247864</v>
      </c>
      <c r="K613" s="3">
        <v>15.79</v>
      </c>
      <c r="L613" s="3">
        <f t="shared" si="67"/>
        <v>13.495726495726496</v>
      </c>
      <c r="M613" s="3">
        <v>2.3199999999999998</v>
      </c>
      <c r="N613" s="3">
        <f t="shared" si="68"/>
        <v>1.982905982905983</v>
      </c>
      <c r="O613" s="3">
        <v>7.38</v>
      </c>
      <c r="P613" s="3">
        <v>6.56</v>
      </c>
      <c r="Q613" s="3">
        <f t="shared" si="69"/>
        <v>6.1538461538461533</v>
      </c>
      <c r="R613" s="3">
        <f t="shared" si="71"/>
        <v>102.5</v>
      </c>
      <c r="S613" s="3">
        <f t="shared" si="65"/>
        <v>323.43</v>
      </c>
      <c r="T613" s="3">
        <f t="shared" si="70"/>
        <v>276.18</v>
      </c>
      <c r="U613" s="3">
        <v>0</v>
      </c>
      <c r="V613" s="3">
        <v>1.25</v>
      </c>
      <c r="W613" s="3"/>
      <c r="X613" s="42"/>
      <c r="Y613" s="42"/>
      <c r="Z613" s="42"/>
      <c r="AA613" s="42">
        <v>363.4</v>
      </c>
      <c r="AB613" s="42">
        <v>363.4</v>
      </c>
      <c r="AC613" s="42"/>
      <c r="AD613" s="42"/>
      <c r="AE613" s="42"/>
      <c r="AF613" s="42"/>
      <c r="AG613" s="42"/>
      <c r="AH613" s="42"/>
      <c r="AI613" s="7"/>
    </row>
    <row r="614" spans="1:35" s="6" customFormat="1" ht="14.25">
      <c r="A614" s="10"/>
      <c r="B614" s="11" t="s">
        <v>2632</v>
      </c>
      <c r="C614" s="12" t="s">
        <v>2059</v>
      </c>
      <c r="D614" s="15" t="s">
        <v>249</v>
      </c>
      <c r="E614" s="15" t="s">
        <v>1159</v>
      </c>
      <c r="F614" s="2" t="s">
        <v>1160</v>
      </c>
      <c r="G614" s="2" t="s">
        <v>1161</v>
      </c>
      <c r="H614" s="15" t="s">
        <v>3162</v>
      </c>
      <c r="I614" s="3">
        <v>419.17</v>
      </c>
      <c r="J614" s="3">
        <f t="shared" si="66"/>
        <v>374.6718803418803</v>
      </c>
      <c r="K614" s="3">
        <v>8.06</v>
      </c>
      <c r="L614" s="3">
        <f t="shared" si="67"/>
        <v>6.8888888888888902</v>
      </c>
      <c r="M614" s="3">
        <v>2.15</v>
      </c>
      <c r="N614" s="3">
        <f t="shared" si="68"/>
        <v>1.8376068376068377</v>
      </c>
      <c r="O614" s="3">
        <v>2.56</v>
      </c>
      <c r="P614" s="3">
        <v>4.92</v>
      </c>
      <c r="Q614" s="3">
        <f t="shared" si="69"/>
        <v>4.615384615384615</v>
      </c>
      <c r="R614" s="3">
        <f t="shared" si="71"/>
        <v>102.5</v>
      </c>
      <c r="S614" s="3">
        <f t="shared" si="65"/>
        <v>298.98</v>
      </c>
      <c r="T614" s="3">
        <f t="shared" si="70"/>
        <v>256.27</v>
      </c>
      <c r="U614" s="3">
        <v>0</v>
      </c>
      <c r="V614" s="3">
        <v>1.25</v>
      </c>
      <c r="W614" s="3">
        <v>28.1</v>
      </c>
      <c r="X614" s="42">
        <v>28.1</v>
      </c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7"/>
    </row>
    <row r="615" spans="1:35" s="6" customFormat="1" ht="14.25">
      <c r="A615" s="10"/>
      <c r="B615" s="11" t="s">
        <v>2633</v>
      </c>
      <c r="C615" s="12" t="s">
        <v>2059</v>
      </c>
      <c r="D615" s="15" t="s">
        <v>250</v>
      </c>
      <c r="E615" s="15" t="s">
        <v>1162</v>
      </c>
      <c r="F615" s="2" t="s">
        <v>1163</v>
      </c>
      <c r="G615" s="2" t="s">
        <v>1105</v>
      </c>
      <c r="H615" s="15" t="s">
        <v>3162</v>
      </c>
      <c r="I615" s="3">
        <v>678.76</v>
      </c>
      <c r="J615" s="3">
        <f t="shared" si="66"/>
        <v>597.34102564102568</v>
      </c>
      <c r="K615" s="3">
        <v>14.36</v>
      </c>
      <c r="L615" s="3">
        <f t="shared" si="67"/>
        <v>12.273504273504274</v>
      </c>
      <c r="M615" s="3">
        <v>3.22</v>
      </c>
      <c r="N615" s="3">
        <f t="shared" si="68"/>
        <v>2.7521367521367526</v>
      </c>
      <c r="O615" s="3">
        <v>3.83</v>
      </c>
      <c r="P615" s="3">
        <v>4.92</v>
      </c>
      <c r="Q615" s="3">
        <f t="shared" si="69"/>
        <v>4.615384615384615</v>
      </c>
      <c r="R615" s="3">
        <f t="shared" si="71"/>
        <v>102.5</v>
      </c>
      <c r="S615" s="3">
        <f t="shared" si="65"/>
        <v>549.92999999999995</v>
      </c>
      <c r="T615" s="3">
        <f t="shared" si="70"/>
        <v>471.37</v>
      </c>
      <c r="U615" s="3">
        <v>0</v>
      </c>
      <c r="V615" s="3">
        <v>1.25</v>
      </c>
      <c r="W615" s="3"/>
      <c r="X615" s="42"/>
      <c r="Y615" s="42">
        <v>60.9</v>
      </c>
      <c r="Z615" s="42">
        <v>60.9</v>
      </c>
      <c r="AA615" s="42"/>
      <c r="AB615" s="42"/>
      <c r="AC615" s="42"/>
      <c r="AD615" s="42"/>
      <c r="AE615" s="42"/>
      <c r="AF615" s="42"/>
      <c r="AG615" s="42"/>
      <c r="AH615" s="42"/>
      <c r="AI615" s="7"/>
    </row>
    <row r="616" spans="1:35" s="6" customFormat="1" ht="14.25">
      <c r="A616" s="10"/>
      <c r="B616" s="11" t="s">
        <v>2634</v>
      </c>
      <c r="C616" s="12" t="s">
        <v>2059</v>
      </c>
      <c r="D616" s="15" t="s">
        <v>251</v>
      </c>
      <c r="E616" s="15" t="s">
        <v>1164</v>
      </c>
      <c r="F616" s="2" t="s">
        <v>1165</v>
      </c>
      <c r="G616" s="2"/>
      <c r="H616" s="15" t="s">
        <v>3162</v>
      </c>
      <c r="I616" s="3">
        <v>115.92999999999999</v>
      </c>
      <c r="J616" s="3">
        <f t="shared" si="66"/>
        <v>99.429895768188459</v>
      </c>
      <c r="K616" s="3">
        <v>4.8</v>
      </c>
      <c r="L616" s="3">
        <f t="shared" si="67"/>
        <v>4.1025641025641031</v>
      </c>
      <c r="M616" s="3">
        <v>0.5</v>
      </c>
      <c r="N616" s="3">
        <f t="shared" si="68"/>
        <v>0.42735042735042739</v>
      </c>
      <c r="O616" s="3">
        <v>1.73</v>
      </c>
      <c r="P616" s="3">
        <v>2.1</v>
      </c>
      <c r="Q616" s="3">
        <f t="shared" si="69"/>
        <v>1.9699812382739212</v>
      </c>
      <c r="R616" s="3">
        <v>0</v>
      </c>
      <c r="S616" s="3">
        <f t="shared" si="65"/>
        <v>106.8</v>
      </c>
      <c r="T616" s="3">
        <f t="shared" si="70"/>
        <v>91.2</v>
      </c>
      <c r="U616" s="3">
        <v>0</v>
      </c>
      <c r="V616" s="3"/>
      <c r="W616" s="3"/>
      <c r="X616" s="42"/>
      <c r="Y616" s="42"/>
      <c r="Z616" s="42"/>
      <c r="AA616" s="42">
        <v>120</v>
      </c>
      <c r="AB616" s="42">
        <v>120</v>
      </c>
      <c r="AC616" s="42"/>
      <c r="AD616" s="42"/>
      <c r="AE616" s="42"/>
      <c r="AF616" s="42"/>
      <c r="AG616" s="42"/>
      <c r="AH616" s="42"/>
      <c r="AI616" s="7"/>
    </row>
    <row r="617" spans="1:35" s="6" customFormat="1" ht="14.25">
      <c r="A617" s="10"/>
      <c r="B617" s="11" t="s">
        <v>2084</v>
      </c>
      <c r="C617" s="12" t="s">
        <v>2059</v>
      </c>
      <c r="D617" s="15" t="s">
        <v>35</v>
      </c>
      <c r="E617" s="15" t="s">
        <v>1166</v>
      </c>
      <c r="F617" s="2" t="s">
        <v>1167</v>
      </c>
      <c r="G617" s="2"/>
      <c r="H617" s="15" t="s">
        <v>3162</v>
      </c>
      <c r="I617" s="3">
        <v>176.47</v>
      </c>
      <c r="J617" s="3">
        <f t="shared" si="66"/>
        <v>170.31829059829059</v>
      </c>
      <c r="K617" s="3">
        <v>23.2</v>
      </c>
      <c r="L617" s="3">
        <f t="shared" si="67"/>
        <v>19.82905982905983</v>
      </c>
      <c r="M617" s="3">
        <v>7.65</v>
      </c>
      <c r="N617" s="3">
        <f t="shared" si="68"/>
        <v>6.5384615384615392</v>
      </c>
      <c r="O617" s="3">
        <v>26.02</v>
      </c>
      <c r="P617" s="3">
        <v>9.84</v>
      </c>
      <c r="Q617" s="3">
        <f t="shared" si="69"/>
        <v>9.2307692307692299</v>
      </c>
      <c r="R617" s="3">
        <f t="shared" si="71"/>
        <v>102.5</v>
      </c>
      <c r="S617" s="3">
        <f t="shared" si="65"/>
        <v>7.26</v>
      </c>
      <c r="T617" s="3">
        <f t="shared" si="70"/>
        <v>6.2</v>
      </c>
      <c r="U617" s="3">
        <v>0</v>
      </c>
      <c r="V617" s="3">
        <v>1.25</v>
      </c>
      <c r="W617" s="3"/>
      <c r="X617" s="42"/>
      <c r="Y617" s="42"/>
      <c r="Z617" s="42"/>
      <c r="AA617" s="42">
        <v>8.16</v>
      </c>
      <c r="AB617" s="42">
        <v>8.16</v>
      </c>
      <c r="AC617" s="42"/>
      <c r="AD617" s="42"/>
      <c r="AE617" s="42"/>
      <c r="AF617" s="42"/>
      <c r="AG617" s="42"/>
      <c r="AH617" s="42"/>
      <c r="AI617" s="7"/>
    </row>
    <row r="618" spans="1:35" s="6" customFormat="1" ht="14.25">
      <c r="A618" s="10"/>
      <c r="B618" s="11" t="s">
        <v>2084</v>
      </c>
      <c r="C618" s="12" t="s">
        <v>2059</v>
      </c>
      <c r="D618" s="15" t="s">
        <v>35</v>
      </c>
      <c r="E618" s="15" t="s">
        <v>1168</v>
      </c>
      <c r="F618" s="2" t="s">
        <v>1169</v>
      </c>
      <c r="G618" s="2"/>
      <c r="H618" s="15" t="s">
        <v>3162</v>
      </c>
      <c r="I618" s="3">
        <v>301.21999999999997</v>
      </c>
      <c r="J618" s="3">
        <f t="shared" si="66"/>
        <v>279.40692307692308</v>
      </c>
      <c r="K618" s="3">
        <v>104</v>
      </c>
      <c r="L618" s="3">
        <f t="shared" si="67"/>
        <v>88.8888888888889</v>
      </c>
      <c r="M618" s="3">
        <v>43.33</v>
      </c>
      <c r="N618" s="3">
        <f t="shared" si="68"/>
        <v>37.034188034188034</v>
      </c>
      <c r="O618" s="3">
        <v>147.33000000000001</v>
      </c>
      <c r="P618" s="3">
        <v>6.56</v>
      </c>
      <c r="Q618" s="3">
        <f t="shared" si="69"/>
        <v>6.1538461538461533</v>
      </c>
      <c r="R618" s="3">
        <v>0</v>
      </c>
      <c r="S618" s="3"/>
      <c r="T618" s="3">
        <v>0</v>
      </c>
      <c r="U618" s="3">
        <v>0</v>
      </c>
      <c r="V618" s="3"/>
      <c r="W618" s="3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7"/>
    </row>
    <row r="619" spans="1:35" s="6" customFormat="1" ht="14.25">
      <c r="A619" s="10"/>
      <c r="B619" s="11" t="s">
        <v>2635</v>
      </c>
      <c r="C619" s="12" t="s">
        <v>2059</v>
      </c>
      <c r="D619" s="15" t="s">
        <v>252</v>
      </c>
      <c r="E619" s="15" t="s">
        <v>1170</v>
      </c>
      <c r="F619" s="2" t="s">
        <v>1171</v>
      </c>
      <c r="G619" s="2" t="s">
        <v>1172</v>
      </c>
      <c r="H619" s="15" t="s">
        <v>3162</v>
      </c>
      <c r="I619" s="3">
        <v>73.53</v>
      </c>
      <c r="J619" s="3">
        <f t="shared" si="66"/>
        <v>66.686752136752133</v>
      </c>
      <c r="K619" s="3">
        <v>16.88</v>
      </c>
      <c r="L619" s="3">
        <f t="shared" si="67"/>
        <v>14.427350427350428</v>
      </c>
      <c r="M619" s="3">
        <v>4.07</v>
      </c>
      <c r="N619" s="3">
        <f t="shared" si="68"/>
        <v>3.4786324786324792</v>
      </c>
      <c r="O619" s="3">
        <v>20.93</v>
      </c>
      <c r="P619" s="3">
        <v>9.84</v>
      </c>
      <c r="Q619" s="3">
        <f t="shared" si="69"/>
        <v>9.2307692307692299</v>
      </c>
      <c r="R619" s="3">
        <v>0</v>
      </c>
      <c r="S619" s="3">
        <f t="shared" si="65"/>
        <v>21.81</v>
      </c>
      <c r="T619" s="3">
        <f t="shared" si="70"/>
        <v>18.62</v>
      </c>
      <c r="U619" s="3">
        <v>0</v>
      </c>
      <c r="V619" s="3"/>
      <c r="W619" s="3"/>
      <c r="X619" s="42"/>
      <c r="Y619" s="42"/>
      <c r="Z619" s="42"/>
      <c r="AA619" s="42">
        <v>24.5</v>
      </c>
      <c r="AB619" s="42">
        <v>24.5</v>
      </c>
      <c r="AC619" s="42"/>
      <c r="AD619" s="42"/>
      <c r="AE619" s="42"/>
      <c r="AF619" s="42"/>
      <c r="AG619" s="42"/>
      <c r="AH619" s="42"/>
      <c r="AI619" s="7"/>
    </row>
    <row r="620" spans="1:35" s="6" customFormat="1" ht="14.25">
      <c r="A620" s="10"/>
      <c r="B620" s="11" t="s">
        <v>2636</v>
      </c>
      <c r="C620" s="12" t="s">
        <v>2059</v>
      </c>
      <c r="D620" s="15" t="s">
        <v>253</v>
      </c>
      <c r="E620" s="15" t="s">
        <v>1173</v>
      </c>
      <c r="F620" s="2" t="s">
        <v>1174</v>
      </c>
      <c r="G620" s="2" t="s">
        <v>1175</v>
      </c>
      <c r="H620" s="15" t="s">
        <v>3162</v>
      </c>
      <c r="I620" s="3">
        <v>201.83</v>
      </c>
      <c r="J620" s="3">
        <f t="shared" si="66"/>
        <v>188.95282051282049</v>
      </c>
      <c r="K620" s="3">
        <v>6.79</v>
      </c>
      <c r="L620" s="3">
        <f t="shared" si="67"/>
        <v>5.8034188034188041</v>
      </c>
      <c r="M620" s="3">
        <v>2.27</v>
      </c>
      <c r="N620" s="3">
        <f t="shared" si="68"/>
        <v>1.9401709401709404</v>
      </c>
      <c r="O620" s="3">
        <v>7.56</v>
      </c>
      <c r="P620" s="3">
        <v>6.15</v>
      </c>
      <c r="Q620" s="3">
        <f t="shared" si="69"/>
        <v>5.7692307692307692</v>
      </c>
      <c r="R620" s="3">
        <f t="shared" si="71"/>
        <v>102.5</v>
      </c>
      <c r="S620" s="3">
        <f t="shared" si="65"/>
        <v>76.56</v>
      </c>
      <c r="T620" s="3">
        <f t="shared" si="70"/>
        <v>65.38</v>
      </c>
      <c r="U620" s="3">
        <v>0</v>
      </c>
      <c r="V620" s="3">
        <v>1.25</v>
      </c>
      <c r="W620" s="3"/>
      <c r="X620" s="42"/>
      <c r="Y620" s="42"/>
      <c r="Z620" s="42"/>
      <c r="AA620" s="42">
        <v>86.02</v>
      </c>
      <c r="AB620" s="42">
        <v>86.02</v>
      </c>
      <c r="AC620" s="42"/>
      <c r="AD620" s="42"/>
      <c r="AE620" s="42"/>
      <c r="AF620" s="42"/>
      <c r="AG620" s="42"/>
      <c r="AH620" s="42"/>
      <c r="AI620" s="7"/>
    </row>
    <row r="621" spans="1:35" s="6" customFormat="1" ht="14.25">
      <c r="A621" s="10"/>
      <c r="B621" s="11" t="s">
        <v>2637</v>
      </c>
      <c r="C621" s="12" t="s">
        <v>2059</v>
      </c>
      <c r="D621" s="15" t="s">
        <v>254</v>
      </c>
      <c r="E621" s="15" t="s">
        <v>1176</v>
      </c>
      <c r="F621" s="2" t="s">
        <v>1177</v>
      </c>
      <c r="G621" s="2" t="s">
        <v>1178</v>
      </c>
      <c r="H621" s="15" t="s">
        <v>3162</v>
      </c>
      <c r="I621" s="3">
        <v>145.65</v>
      </c>
      <c r="J621" s="3">
        <f t="shared" si="66"/>
        <v>125.23489889514279</v>
      </c>
      <c r="K621" s="3">
        <v>13.61</v>
      </c>
      <c r="L621" s="3">
        <f t="shared" si="67"/>
        <v>11.632478632478632</v>
      </c>
      <c r="M621" s="3">
        <v>4.05</v>
      </c>
      <c r="N621" s="3">
        <f t="shared" si="68"/>
        <v>3.4615384615384617</v>
      </c>
      <c r="O621" s="3">
        <v>4.29</v>
      </c>
      <c r="P621" s="3">
        <v>2.57</v>
      </c>
      <c r="Q621" s="3">
        <f t="shared" si="69"/>
        <v>2.4108818011257034</v>
      </c>
      <c r="R621" s="3">
        <v>0</v>
      </c>
      <c r="S621" s="3">
        <f t="shared" si="65"/>
        <v>121.13</v>
      </c>
      <c r="T621" s="3">
        <f t="shared" si="70"/>
        <v>103.44</v>
      </c>
      <c r="U621" s="3">
        <v>0</v>
      </c>
      <c r="V621" s="3"/>
      <c r="W621" s="3"/>
      <c r="X621" s="42"/>
      <c r="Y621" s="42"/>
      <c r="Z621" s="42"/>
      <c r="AA621" s="42">
        <v>136.1</v>
      </c>
      <c r="AB621" s="42">
        <v>136.1</v>
      </c>
      <c r="AC621" s="42"/>
      <c r="AD621" s="42"/>
      <c r="AE621" s="42"/>
      <c r="AF621" s="42"/>
      <c r="AG621" s="42"/>
      <c r="AH621" s="42"/>
      <c r="AI621" s="7"/>
    </row>
    <row r="622" spans="1:35" s="6" customFormat="1" ht="14.25">
      <c r="A622" s="10"/>
      <c r="B622" s="11" t="s">
        <v>2638</v>
      </c>
      <c r="C622" s="12" t="s">
        <v>2059</v>
      </c>
      <c r="D622" s="15" t="s">
        <v>255</v>
      </c>
      <c r="E622" s="15" t="s">
        <v>1179</v>
      </c>
      <c r="F622" s="2" t="s">
        <v>1177</v>
      </c>
      <c r="G622" s="2" t="s">
        <v>3532</v>
      </c>
      <c r="H622" s="15" t="s">
        <v>3162</v>
      </c>
      <c r="I622" s="3">
        <v>239.54</v>
      </c>
      <c r="J622" s="3">
        <f t="shared" si="66"/>
        <v>205.79618094642484</v>
      </c>
      <c r="K622" s="3">
        <v>21.77</v>
      </c>
      <c r="L622" s="3">
        <f t="shared" si="67"/>
        <v>18.606837606837608</v>
      </c>
      <c r="M622" s="3">
        <v>6.48</v>
      </c>
      <c r="N622" s="3">
        <f t="shared" si="68"/>
        <v>5.5384615384615392</v>
      </c>
      <c r="O622" s="3">
        <v>6.87</v>
      </c>
      <c r="P622" s="3">
        <v>2.57</v>
      </c>
      <c r="Q622" s="3">
        <f t="shared" si="69"/>
        <v>2.4108818011257034</v>
      </c>
      <c r="R622" s="3">
        <v>0</v>
      </c>
      <c r="S622" s="3">
        <f t="shared" ref="S622:S666" si="72">IF(ROUND((W622*$W$3+Y622*$Y$3+AA622*$AA$3+AC622*$AC$3+AE622*$AE$3+AG622*$AG$3),2)=0,"",ROUND((W622*$W$3+Y622*$Y$3+AA622*$AA$3+AC622*$AC$3+AE622*$AE$3+AG622*$AG$3),2))</f>
        <v>201.85</v>
      </c>
      <c r="T622" s="3">
        <f t="shared" si="70"/>
        <v>172.37</v>
      </c>
      <c r="U622" s="3">
        <v>0</v>
      </c>
      <c r="V622" s="3"/>
      <c r="W622" s="3"/>
      <c r="X622" s="42"/>
      <c r="Y622" s="42"/>
      <c r="Z622" s="42"/>
      <c r="AA622" s="42">
        <v>226.8</v>
      </c>
      <c r="AB622" s="42">
        <v>226.8</v>
      </c>
      <c r="AC622" s="42"/>
      <c r="AD622" s="42"/>
      <c r="AE622" s="42"/>
      <c r="AF622" s="42"/>
      <c r="AG622" s="42"/>
      <c r="AH622" s="42"/>
      <c r="AI622" s="7"/>
    </row>
    <row r="623" spans="1:35" s="6" customFormat="1" ht="14.25">
      <c r="A623" s="10"/>
      <c r="B623" s="11" t="s">
        <v>2639</v>
      </c>
      <c r="C623" s="12" t="s">
        <v>2059</v>
      </c>
      <c r="D623" s="15" t="s">
        <v>256</v>
      </c>
      <c r="E623" s="15" t="s">
        <v>1180</v>
      </c>
      <c r="F623" s="2" t="s">
        <v>1177</v>
      </c>
      <c r="G623" s="2" t="s">
        <v>1181</v>
      </c>
      <c r="H623" s="15" t="s">
        <v>3162</v>
      </c>
      <c r="I623" s="3">
        <v>175.82</v>
      </c>
      <c r="J623" s="3">
        <f t="shared" si="66"/>
        <v>151.48883051907444</v>
      </c>
      <c r="K623" s="3">
        <v>24.09</v>
      </c>
      <c r="L623" s="3">
        <f t="shared" si="67"/>
        <v>20.589743589743591</v>
      </c>
      <c r="M623" s="3">
        <v>7.17</v>
      </c>
      <c r="N623" s="3">
        <f t="shared" si="68"/>
        <v>6.1282051282051286</v>
      </c>
      <c r="O623" s="3">
        <v>7.6</v>
      </c>
      <c r="P623" s="3">
        <v>2.57</v>
      </c>
      <c r="Q623" s="3">
        <f t="shared" si="69"/>
        <v>2.4108818011257034</v>
      </c>
      <c r="R623" s="3">
        <v>0</v>
      </c>
      <c r="S623" s="3">
        <f t="shared" si="72"/>
        <v>134.38999999999999</v>
      </c>
      <c r="T623" s="3">
        <f t="shared" si="70"/>
        <v>114.76</v>
      </c>
      <c r="U623" s="3">
        <v>0</v>
      </c>
      <c r="V623" s="3"/>
      <c r="W623" s="3"/>
      <c r="X623" s="42"/>
      <c r="Y623" s="42"/>
      <c r="Z623" s="42"/>
      <c r="AA623" s="42">
        <v>151</v>
      </c>
      <c r="AB623" s="42">
        <v>151</v>
      </c>
      <c r="AC623" s="42"/>
      <c r="AD623" s="42"/>
      <c r="AE623" s="42"/>
      <c r="AF623" s="42"/>
      <c r="AG623" s="42"/>
      <c r="AH623" s="42"/>
      <c r="AI623" s="7"/>
    </row>
    <row r="624" spans="1:35" s="6" customFormat="1" ht="14.25">
      <c r="A624" s="10"/>
      <c r="B624" s="11" t="s">
        <v>2084</v>
      </c>
      <c r="C624" s="12" t="s">
        <v>2059</v>
      </c>
      <c r="D624" s="15" t="s">
        <v>10</v>
      </c>
      <c r="E624" s="15" t="s">
        <v>1182</v>
      </c>
      <c r="F624" s="2" t="s">
        <v>1183</v>
      </c>
      <c r="G624" s="2"/>
      <c r="H624" s="15" t="s">
        <v>3162</v>
      </c>
      <c r="I624" s="3">
        <v>98.87</v>
      </c>
      <c r="J624" s="3">
        <f t="shared" si="66"/>
        <v>86.155048988951435</v>
      </c>
      <c r="K624" s="3">
        <v>64</v>
      </c>
      <c r="L624" s="3">
        <f t="shared" si="67"/>
        <v>54.700854700854705</v>
      </c>
      <c r="M624" s="3">
        <v>13.33</v>
      </c>
      <c r="N624" s="3">
        <f t="shared" si="68"/>
        <v>11.393162393162394</v>
      </c>
      <c r="O624" s="3">
        <v>10.38</v>
      </c>
      <c r="P624" s="3">
        <v>1.76</v>
      </c>
      <c r="Q624" s="3">
        <f t="shared" si="69"/>
        <v>1.6510318949343339</v>
      </c>
      <c r="R624" s="3">
        <v>0</v>
      </c>
      <c r="S624" s="3">
        <f t="shared" si="72"/>
        <v>9.4</v>
      </c>
      <c r="T624" s="3">
        <f t="shared" si="70"/>
        <v>8.0299999999999994</v>
      </c>
      <c r="U624" s="3">
        <v>0</v>
      </c>
      <c r="V624" s="3"/>
      <c r="W624" s="3"/>
      <c r="X624" s="42"/>
      <c r="Y624" s="42"/>
      <c r="Z624" s="42"/>
      <c r="AA624" s="42">
        <v>10.56</v>
      </c>
      <c r="AB624" s="42">
        <v>10.56</v>
      </c>
      <c r="AC624" s="42"/>
      <c r="AD624" s="42"/>
      <c r="AE624" s="42"/>
      <c r="AF624" s="42"/>
      <c r="AG624" s="42"/>
      <c r="AH624" s="42"/>
      <c r="AI624" s="7"/>
    </row>
    <row r="625" spans="1:35" s="6" customFormat="1" ht="14.25">
      <c r="A625" s="10"/>
      <c r="B625" s="11" t="s">
        <v>2640</v>
      </c>
      <c r="C625" s="12" t="s">
        <v>2059</v>
      </c>
      <c r="D625" s="15" t="s">
        <v>257</v>
      </c>
      <c r="E625" s="15" t="s">
        <v>1184</v>
      </c>
      <c r="F625" s="2" t="s">
        <v>1185</v>
      </c>
      <c r="G625" s="2"/>
      <c r="H625" s="15" t="s">
        <v>3162</v>
      </c>
      <c r="I625" s="3">
        <v>152.79</v>
      </c>
      <c r="J625" s="3">
        <f t="shared" si="66"/>
        <v>131.34931623931624</v>
      </c>
      <c r="K625" s="3">
        <v>20.41</v>
      </c>
      <c r="L625" s="3">
        <f t="shared" si="67"/>
        <v>17.444444444444446</v>
      </c>
      <c r="M625" s="3">
        <v>4.53</v>
      </c>
      <c r="N625" s="3">
        <f t="shared" si="68"/>
        <v>3.8717948717948723</v>
      </c>
      <c r="O625" s="3">
        <v>4.67</v>
      </c>
      <c r="P625" s="3">
        <v>2.0499999999999998</v>
      </c>
      <c r="Q625" s="3">
        <f t="shared" si="69"/>
        <v>1.9230769230769229</v>
      </c>
      <c r="R625" s="3">
        <v>0</v>
      </c>
      <c r="S625" s="3">
        <f t="shared" si="72"/>
        <v>121.13</v>
      </c>
      <c r="T625" s="3">
        <f t="shared" si="70"/>
        <v>103.44</v>
      </c>
      <c r="U625" s="3">
        <v>0</v>
      </c>
      <c r="V625" s="3"/>
      <c r="W625" s="3"/>
      <c r="X625" s="42"/>
      <c r="Y625" s="42"/>
      <c r="Z625" s="42"/>
      <c r="AA625" s="42">
        <v>136.1</v>
      </c>
      <c r="AB625" s="42">
        <v>136.1</v>
      </c>
      <c r="AC625" s="42"/>
      <c r="AD625" s="42"/>
      <c r="AE625" s="42"/>
      <c r="AF625" s="42"/>
      <c r="AG625" s="42"/>
      <c r="AH625" s="42"/>
      <c r="AI625" s="7"/>
    </row>
    <row r="626" spans="1:35" s="6" customFormat="1" ht="28.5">
      <c r="A626" s="10"/>
      <c r="B626" s="11" t="s">
        <v>2641</v>
      </c>
      <c r="C626" s="12" t="s">
        <v>2059</v>
      </c>
      <c r="D626" s="15" t="s">
        <v>258</v>
      </c>
      <c r="E626" s="15" t="s">
        <v>1186</v>
      </c>
      <c r="F626" s="2" t="s">
        <v>1187</v>
      </c>
      <c r="G626" s="2" t="s">
        <v>1188</v>
      </c>
      <c r="H626" s="15" t="s">
        <v>3162</v>
      </c>
      <c r="I626" s="3">
        <v>13.559999999999999</v>
      </c>
      <c r="J626" s="3">
        <f t="shared" si="66"/>
        <v>11.860341880341881</v>
      </c>
      <c r="K626" s="3">
        <v>4.62</v>
      </c>
      <c r="L626" s="3">
        <f t="shared" si="67"/>
        <v>3.9487179487179489</v>
      </c>
      <c r="M626" s="3">
        <v>1.0900000000000001</v>
      </c>
      <c r="N626" s="3">
        <f t="shared" si="68"/>
        <v>0.93162393162393176</v>
      </c>
      <c r="O626" s="3">
        <v>1.89</v>
      </c>
      <c r="P626" s="3"/>
      <c r="Q626" s="3">
        <f t="shared" si="69"/>
        <v>0</v>
      </c>
      <c r="R626" s="3">
        <v>0</v>
      </c>
      <c r="S626" s="3">
        <f t="shared" si="72"/>
        <v>5.96</v>
      </c>
      <c r="T626" s="3">
        <f t="shared" si="70"/>
        <v>5.09</v>
      </c>
      <c r="U626" s="3">
        <v>0</v>
      </c>
      <c r="V626" s="3"/>
      <c r="W626" s="3"/>
      <c r="X626" s="42"/>
      <c r="Y626" s="42"/>
      <c r="Z626" s="42"/>
      <c r="AA626" s="42">
        <v>6.7</v>
      </c>
      <c r="AB626" s="42">
        <v>6.7</v>
      </c>
      <c r="AC626" s="42"/>
      <c r="AD626" s="42"/>
      <c r="AE626" s="42"/>
      <c r="AF626" s="42"/>
      <c r="AG626" s="42"/>
      <c r="AH626" s="42"/>
      <c r="AI626" s="7"/>
    </row>
    <row r="627" spans="1:35" s="6" customFormat="1" ht="28.5">
      <c r="A627" s="10"/>
      <c r="B627" s="11" t="s">
        <v>2642</v>
      </c>
      <c r="C627" s="12" t="s">
        <v>2059</v>
      </c>
      <c r="D627" s="15" t="s">
        <v>2642</v>
      </c>
      <c r="E627" s="15" t="s">
        <v>1189</v>
      </c>
      <c r="F627" s="2" t="s">
        <v>1187</v>
      </c>
      <c r="G627" s="2" t="s">
        <v>1190</v>
      </c>
      <c r="H627" s="15" t="s">
        <v>3162</v>
      </c>
      <c r="I627" s="3">
        <v>18.850000000000001</v>
      </c>
      <c r="J627" s="3">
        <f t="shared" si="66"/>
        <v>16.463162393162392</v>
      </c>
      <c r="K627" s="3">
        <v>6.05</v>
      </c>
      <c r="L627" s="3">
        <f t="shared" si="67"/>
        <v>5.1709401709401712</v>
      </c>
      <c r="M627" s="3">
        <v>1.43</v>
      </c>
      <c r="N627" s="3">
        <f t="shared" si="68"/>
        <v>1.2222222222222223</v>
      </c>
      <c r="O627" s="3">
        <v>2.4700000000000002</v>
      </c>
      <c r="P627" s="3"/>
      <c r="Q627" s="3">
        <f t="shared" si="69"/>
        <v>0</v>
      </c>
      <c r="R627" s="3">
        <v>0</v>
      </c>
      <c r="S627" s="3">
        <f t="shared" si="72"/>
        <v>8.9</v>
      </c>
      <c r="T627" s="3">
        <f t="shared" si="70"/>
        <v>7.6</v>
      </c>
      <c r="U627" s="3">
        <v>0</v>
      </c>
      <c r="V627" s="3"/>
      <c r="W627" s="3"/>
      <c r="X627" s="42"/>
      <c r="Y627" s="42"/>
      <c r="Z627" s="42"/>
      <c r="AA627" s="42">
        <v>10</v>
      </c>
      <c r="AB627" s="42">
        <v>10</v>
      </c>
      <c r="AC627" s="42"/>
      <c r="AD627" s="42"/>
      <c r="AE627" s="42"/>
      <c r="AF627" s="42"/>
      <c r="AG627" s="42"/>
      <c r="AH627" s="42"/>
      <c r="AI627" s="7"/>
    </row>
    <row r="628" spans="1:35" s="6" customFormat="1" ht="28.5">
      <c r="A628" s="10"/>
      <c r="B628" s="11" t="s">
        <v>2643</v>
      </c>
      <c r="C628" s="12" t="s">
        <v>2059</v>
      </c>
      <c r="D628" s="15" t="s">
        <v>2643</v>
      </c>
      <c r="E628" s="15" t="s">
        <v>1191</v>
      </c>
      <c r="F628" s="2" t="s">
        <v>1187</v>
      </c>
      <c r="G628" s="2" t="s">
        <v>1192</v>
      </c>
      <c r="H628" s="15" t="s">
        <v>3162</v>
      </c>
      <c r="I628" s="3">
        <v>25.49</v>
      </c>
      <c r="J628" s="3">
        <f t="shared" si="66"/>
        <v>22.247350427350426</v>
      </c>
      <c r="K628" s="3">
        <v>7.98</v>
      </c>
      <c r="L628" s="3">
        <f t="shared" si="67"/>
        <v>6.8205128205128212</v>
      </c>
      <c r="M628" s="3">
        <v>1.88</v>
      </c>
      <c r="N628" s="3">
        <f t="shared" si="68"/>
        <v>1.6068376068376069</v>
      </c>
      <c r="O628" s="3">
        <v>3.26</v>
      </c>
      <c r="P628" s="3"/>
      <c r="Q628" s="3">
        <f t="shared" si="69"/>
        <v>0</v>
      </c>
      <c r="R628" s="3">
        <v>0</v>
      </c>
      <c r="S628" s="3">
        <f t="shared" si="72"/>
        <v>12.37</v>
      </c>
      <c r="T628" s="3">
        <f t="shared" si="70"/>
        <v>10.56</v>
      </c>
      <c r="U628" s="3">
        <v>0</v>
      </c>
      <c r="V628" s="3"/>
      <c r="W628" s="3"/>
      <c r="X628" s="42"/>
      <c r="Y628" s="42"/>
      <c r="Z628" s="42"/>
      <c r="AA628" s="42">
        <v>13.9</v>
      </c>
      <c r="AB628" s="42">
        <v>13.9</v>
      </c>
      <c r="AC628" s="42"/>
      <c r="AD628" s="42"/>
      <c r="AE628" s="42"/>
      <c r="AF628" s="42"/>
      <c r="AG628" s="42"/>
      <c r="AH628" s="42"/>
      <c r="AI628" s="7"/>
    </row>
    <row r="629" spans="1:35" s="6" customFormat="1" ht="28.5">
      <c r="A629" s="10"/>
      <c r="B629" s="11" t="s">
        <v>2644</v>
      </c>
      <c r="C629" s="12" t="s">
        <v>2059</v>
      </c>
      <c r="D629" s="15" t="s">
        <v>2644</v>
      </c>
      <c r="E629" s="15" t="s">
        <v>1193</v>
      </c>
      <c r="F629" s="2" t="s">
        <v>1187</v>
      </c>
      <c r="G629" s="2" t="s">
        <v>1194</v>
      </c>
      <c r="H629" s="15" t="s">
        <v>3162</v>
      </c>
      <c r="I629" s="3">
        <v>53.29</v>
      </c>
      <c r="J629" s="3">
        <f t="shared" si="66"/>
        <v>46.168461538461543</v>
      </c>
      <c r="K629" s="3">
        <v>10.92</v>
      </c>
      <c r="L629" s="3">
        <f t="shared" si="67"/>
        <v>9.3333333333333339</v>
      </c>
      <c r="M629" s="3">
        <v>2.58</v>
      </c>
      <c r="N629" s="3">
        <f t="shared" si="68"/>
        <v>2.2051282051282053</v>
      </c>
      <c r="O629" s="3">
        <v>4.46</v>
      </c>
      <c r="P629" s="3"/>
      <c r="Q629" s="3">
        <f t="shared" si="69"/>
        <v>0</v>
      </c>
      <c r="R629" s="3">
        <v>0</v>
      </c>
      <c r="S629" s="3">
        <f t="shared" si="72"/>
        <v>35.33</v>
      </c>
      <c r="T629" s="3">
        <f t="shared" si="70"/>
        <v>30.17</v>
      </c>
      <c r="U629" s="3">
        <v>0</v>
      </c>
      <c r="V629" s="3"/>
      <c r="W629" s="3"/>
      <c r="X629" s="42"/>
      <c r="Y629" s="42"/>
      <c r="Z629" s="42"/>
      <c r="AA629" s="42">
        <v>39.700000000000003</v>
      </c>
      <c r="AB629" s="42">
        <v>39.700000000000003</v>
      </c>
      <c r="AC629" s="42"/>
      <c r="AD629" s="42"/>
      <c r="AE629" s="42"/>
      <c r="AF629" s="42"/>
      <c r="AG629" s="42"/>
      <c r="AH629" s="42"/>
      <c r="AI629" s="7"/>
    </row>
    <row r="630" spans="1:35" s="6" customFormat="1" ht="14.25">
      <c r="A630" s="10"/>
      <c r="B630" s="11" t="s">
        <v>2645</v>
      </c>
      <c r="C630" s="12" t="s">
        <v>2059</v>
      </c>
      <c r="D630" s="15" t="s">
        <v>259</v>
      </c>
      <c r="E630" s="15" t="s">
        <v>1195</v>
      </c>
      <c r="F630" s="2" t="s">
        <v>1196</v>
      </c>
      <c r="G630" s="2" t="s">
        <v>1197</v>
      </c>
      <c r="H630" s="15" t="s">
        <v>3162</v>
      </c>
      <c r="I630" s="3">
        <v>162.59</v>
      </c>
      <c r="J630" s="3">
        <f t="shared" si="66"/>
        <v>155.53580154263082</v>
      </c>
      <c r="K630" s="3">
        <v>11.87</v>
      </c>
      <c r="L630" s="3">
        <f t="shared" si="67"/>
        <v>10.145299145299145</v>
      </c>
      <c r="M630" s="3">
        <v>5.36</v>
      </c>
      <c r="N630" s="3">
        <f t="shared" si="68"/>
        <v>4.5811965811965818</v>
      </c>
      <c r="O630" s="3">
        <v>9.9600000000000009</v>
      </c>
      <c r="P630" s="3">
        <v>3.08</v>
      </c>
      <c r="Q630" s="3">
        <f t="shared" si="69"/>
        <v>2.8893058161350842</v>
      </c>
      <c r="R630" s="3">
        <f t="shared" si="71"/>
        <v>102.5</v>
      </c>
      <c r="S630" s="3">
        <f t="shared" si="72"/>
        <v>29.82</v>
      </c>
      <c r="T630" s="3">
        <f t="shared" si="70"/>
        <v>25.46</v>
      </c>
      <c r="U630" s="3">
        <v>0</v>
      </c>
      <c r="V630" s="3">
        <v>1.25</v>
      </c>
      <c r="W630" s="3"/>
      <c r="X630" s="42"/>
      <c r="Y630" s="42"/>
      <c r="Z630" s="42"/>
      <c r="AA630" s="42">
        <v>33.5</v>
      </c>
      <c r="AB630" s="42">
        <v>33.5</v>
      </c>
      <c r="AC630" s="42"/>
      <c r="AD630" s="42"/>
      <c r="AE630" s="42"/>
      <c r="AF630" s="42"/>
      <c r="AG630" s="42"/>
      <c r="AH630" s="42"/>
      <c r="AI630" s="7"/>
    </row>
    <row r="631" spans="1:35" s="6" customFormat="1" ht="14.25">
      <c r="A631" s="10"/>
      <c r="B631" s="11" t="s">
        <v>2646</v>
      </c>
      <c r="C631" s="12" t="s">
        <v>2059</v>
      </c>
      <c r="D631" s="15" t="s">
        <v>260</v>
      </c>
      <c r="E631" s="15" t="s">
        <v>1198</v>
      </c>
      <c r="F631" s="2" t="s">
        <v>1196</v>
      </c>
      <c r="G631" s="2" t="s">
        <v>1199</v>
      </c>
      <c r="H631" s="15" t="s">
        <v>3162</v>
      </c>
      <c r="I631" s="3">
        <v>189.52</v>
      </c>
      <c r="J631" s="3">
        <f t="shared" si="66"/>
        <v>180.03375026057952</v>
      </c>
      <c r="K631" s="3">
        <v>19.71</v>
      </c>
      <c r="L631" s="3">
        <f t="shared" si="67"/>
        <v>16.846153846153847</v>
      </c>
      <c r="M631" s="3">
        <v>8.89</v>
      </c>
      <c r="N631" s="3">
        <f t="shared" si="68"/>
        <v>7.5982905982905988</v>
      </c>
      <c r="O631" s="3">
        <v>20.100000000000001</v>
      </c>
      <c r="P631" s="3">
        <v>3.08</v>
      </c>
      <c r="Q631" s="3">
        <f t="shared" si="69"/>
        <v>2.8893058161350842</v>
      </c>
      <c r="R631" s="3">
        <f t="shared" si="71"/>
        <v>102.5</v>
      </c>
      <c r="S631" s="3">
        <f t="shared" si="72"/>
        <v>35.24</v>
      </c>
      <c r="T631" s="3">
        <f t="shared" si="70"/>
        <v>30.1</v>
      </c>
      <c r="U631" s="3">
        <v>0</v>
      </c>
      <c r="V631" s="3">
        <v>1.25</v>
      </c>
      <c r="W631" s="3"/>
      <c r="X631" s="42"/>
      <c r="Y631" s="42"/>
      <c r="Z631" s="42"/>
      <c r="AA631" s="42">
        <v>39.6</v>
      </c>
      <c r="AB631" s="42">
        <v>39.6</v>
      </c>
      <c r="AC631" s="42"/>
      <c r="AD631" s="42"/>
      <c r="AE631" s="42"/>
      <c r="AF631" s="42"/>
      <c r="AG631" s="42"/>
      <c r="AH631" s="42"/>
      <c r="AI631" s="7"/>
    </row>
    <row r="632" spans="1:35" s="6" customFormat="1" ht="14.25">
      <c r="A632" s="10"/>
      <c r="B632" s="11" t="s">
        <v>2647</v>
      </c>
      <c r="C632" s="12" t="s">
        <v>2059</v>
      </c>
      <c r="D632" s="15" t="s">
        <v>261</v>
      </c>
      <c r="E632" s="15" t="s">
        <v>1200</v>
      </c>
      <c r="F632" s="2" t="s">
        <v>1201</v>
      </c>
      <c r="G632" s="2" t="s">
        <v>1202</v>
      </c>
      <c r="H632" s="15" t="s">
        <v>3162</v>
      </c>
      <c r="I632" s="3">
        <v>133.18</v>
      </c>
      <c r="J632" s="3">
        <f t="shared" si="66"/>
        <v>130.03639983322913</v>
      </c>
      <c r="K632" s="3">
        <v>14.35</v>
      </c>
      <c r="L632" s="3">
        <f t="shared" si="67"/>
        <v>12.264957264957266</v>
      </c>
      <c r="M632" s="3">
        <v>3.22</v>
      </c>
      <c r="N632" s="3">
        <f t="shared" si="68"/>
        <v>2.7521367521367526</v>
      </c>
      <c r="O632" s="3">
        <v>7.27</v>
      </c>
      <c r="P632" s="3">
        <v>3.08</v>
      </c>
      <c r="Q632" s="3">
        <f t="shared" si="69"/>
        <v>2.8893058161350842</v>
      </c>
      <c r="R632" s="3">
        <f t="shared" si="71"/>
        <v>102.5</v>
      </c>
      <c r="S632" s="3">
        <f t="shared" si="72"/>
        <v>2.76</v>
      </c>
      <c r="T632" s="3">
        <f t="shared" si="70"/>
        <v>2.36</v>
      </c>
      <c r="U632" s="3">
        <v>0</v>
      </c>
      <c r="V632" s="3">
        <v>1.25</v>
      </c>
      <c r="W632" s="3"/>
      <c r="X632" s="42"/>
      <c r="Y632" s="42"/>
      <c r="Z632" s="42"/>
      <c r="AA632" s="42">
        <v>3.1</v>
      </c>
      <c r="AB632" s="42">
        <v>3.1</v>
      </c>
      <c r="AC632" s="42"/>
      <c r="AD632" s="42"/>
      <c r="AE632" s="42"/>
      <c r="AF632" s="42"/>
      <c r="AG632" s="42"/>
      <c r="AH632" s="42"/>
      <c r="AI632" s="7"/>
    </row>
    <row r="633" spans="1:35" s="6" customFormat="1" ht="14.25">
      <c r="A633" s="10"/>
      <c r="B633" s="11" t="s">
        <v>2648</v>
      </c>
      <c r="C633" s="12" t="s">
        <v>2059</v>
      </c>
      <c r="D633" s="15" t="s">
        <v>2648</v>
      </c>
      <c r="E633" s="15" t="s">
        <v>1203</v>
      </c>
      <c r="F633" s="2" t="s">
        <v>1201</v>
      </c>
      <c r="G633" s="2" t="s">
        <v>1204</v>
      </c>
      <c r="H633" s="15" t="s">
        <v>3162</v>
      </c>
      <c r="I633" s="3">
        <v>160.37</v>
      </c>
      <c r="J633" s="3">
        <f t="shared" si="66"/>
        <v>154.85956222639149</v>
      </c>
      <c r="K633" s="3">
        <v>25.2</v>
      </c>
      <c r="L633" s="3">
        <f t="shared" si="67"/>
        <v>21.53846153846154</v>
      </c>
      <c r="M633" s="3">
        <v>8.0399999999999991</v>
      </c>
      <c r="N633" s="3">
        <f t="shared" si="68"/>
        <v>6.8717948717948714</v>
      </c>
      <c r="O633" s="3">
        <v>18.170000000000002</v>
      </c>
      <c r="P633" s="3">
        <v>3.08</v>
      </c>
      <c r="Q633" s="3">
        <f t="shared" si="69"/>
        <v>2.8893058161350842</v>
      </c>
      <c r="R633" s="3">
        <f t="shared" si="71"/>
        <v>102.5</v>
      </c>
      <c r="S633" s="3">
        <f t="shared" si="72"/>
        <v>3.38</v>
      </c>
      <c r="T633" s="3">
        <f t="shared" si="70"/>
        <v>2.89</v>
      </c>
      <c r="U633" s="3">
        <v>0</v>
      </c>
      <c r="V633" s="3">
        <v>1.25</v>
      </c>
      <c r="W633" s="3"/>
      <c r="X633" s="42"/>
      <c r="Y633" s="42"/>
      <c r="Z633" s="42"/>
      <c r="AA633" s="42">
        <v>3.8</v>
      </c>
      <c r="AB633" s="42">
        <v>3.8</v>
      </c>
      <c r="AC633" s="42"/>
      <c r="AD633" s="42"/>
      <c r="AE633" s="42"/>
      <c r="AF633" s="42"/>
      <c r="AG633" s="42"/>
      <c r="AH633" s="42"/>
      <c r="AI633" s="7"/>
    </row>
    <row r="634" spans="1:35" s="6" customFormat="1" ht="14.25">
      <c r="A634" s="10"/>
      <c r="B634" s="11" t="s">
        <v>2649</v>
      </c>
      <c r="C634" s="12" t="s">
        <v>2059</v>
      </c>
      <c r="D634" s="15" t="s">
        <v>2649</v>
      </c>
      <c r="E634" s="15" t="s">
        <v>1205</v>
      </c>
      <c r="F634" s="2" t="s">
        <v>1201</v>
      </c>
      <c r="G634" s="2" t="s">
        <v>1206</v>
      </c>
      <c r="H634" s="15" t="s">
        <v>3162</v>
      </c>
      <c r="I634" s="3">
        <v>167.68</v>
      </c>
      <c r="J634" s="3">
        <f t="shared" si="66"/>
        <v>161.20631436314363</v>
      </c>
      <c r="K634" s="3">
        <v>26.21</v>
      </c>
      <c r="L634" s="3">
        <f t="shared" si="67"/>
        <v>22.401709401709404</v>
      </c>
      <c r="M634" s="3">
        <v>8.36</v>
      </c>
      <c r="N634" s="3">
        <f t="shared" si="68"/>
        <v>7.1452991452991457</v>
      </c>
      <c r="O634" s="3">
        <v>18.899999999999999</v>
      </c>
      <c r="P634" s="3">
        <v>3.08</v>
      </c>
      <c r="Q634" s="3">
        <f t="shared" si="69"/>
        <v>2.8893058161350842</v>
      </c>
      <c r="R634" s="3">
        <f t="shared" si="71"/>
        <v>102.5</v>
      </c>
      <c r="S634" s="3">
        <f t="shared" si="72"/>
        <v>8.6300000000000008</v>
      </c>
      <c r="T634" s="3">
        <f t="shared" si="70"/>
        <v>7.37</v>
      </c>
      <c r="U634" s="3">
        <v>0</v>
      </c>
      <c r="V634" s="3">
        <v>1.25</v>
      </c>
      <c r="W634" s="3"/>
      <c r="X634" s="42"/>
      <c r="Y634" s="42"/>
      <c r="Z634" s="42"/>
      <c r="AA634" s="42">
        <v>9.6999999999999993</v>
      </c>
      <c r="AB634" s="42">
        <v>9.6999999999999993</v>
      </c>
      <c r="AC634" s="42"/>
      <c r="AD634" s="42"/>
      <c r="AE634" s="42"/>
      <c r="AF634" s="42"/>
      <c r="AG634" s="42"/>
      <c r="AH634" s="42"/>
      <c r="AI634" s="7"/>
    </row>
    <row r="635" spans="1:35" s="6" customFormat="1" ht="14.25">
      <c r="A635" s="10"/>
      <c r="B635" s="11" t="s">
        <v>2650</v>
      </c>
      <c r="C635" s="12" t="s">
        <v>2059</v>
      </c>
      <c r="D635" s="15" t="s">
        <v>2650</v>
      </c>
      <c r="E635" s="15" t="s">
        <v>1207</v>
      </c>
      <c r="F635" s="2" t="s">
        <v>1201</v>
      </c>
      <c r="G635" s="2" t="s">
        <v>1208</v>
      </c>
      <c r="H635" s="15" t="s">
        <v>3162</v>
      </c>
      <c r="I635" s="3">
        <v>226.66</v>
      </c>
      <c r="J635" s="3">
        <f t="shared" si="66"/>
        <v>214.47152803835732</v>
      </c>
      <c r="K635" s="3">
        <v>53.42</v>
      </c>
      <c r="L635" s="3">
        <f t="shared" si="67"/>
        <v>45.658119658119659</v>
      </c>
      <c r="M635" s="3">
        <v>17.04</v>
      </c>
      <c r="N635" s="3">
        <f t="shared" si="68"/>
        <v>14.564102564102564</v>
      </c>
      <c r="O635" s="3">
        <v>38.520000000000003</v>
      </c>
      <c r="P635" s="3">
        <v>3.08</v>
      </c>
      <c r="Q635" s="3">
        <f t="shared" si="69"/>
        <v>2.8893058161350842</v>
      </c>
      <c r="R635" s="3">
        <f t="shared" si="71"/>
        <v>102.5</v>
      </c>
      <c r="S635" s="3">
        <f t="shared" si="72"/>
        <v>12.1</v>
      </c>
      <c r="T635" s="3">
        <f t="shared" si="70"/>
        <v>10.34</v>
      </c>
      <c r="U635" s="3">
        <v>0</v>
      </c>
      <c r="V635" s="3">
        <v>1.25</v>
      </c>
      <c r="W635" s="3"/>
      <c r="X635" s="42"/>
      <c r="Y635" s="42"/>
      <c r="Z635" s="42"/>
      <c r="AA635" s="42">
        <v>13.6</v>
      </c>
      <c r="AB635" s="42">
        <v>13.6</v>
      </c>
      <c r="AC635" s="42"/>
      <c r="AD635" s="42"/>
      <c r="AE635" s="42"/>
      <c r="AF635" s="42"/>
      <c r="AG635" s="42"/>
      <c r="AH635" s="42"/>
      <c r="AI635" s="7"/>
    </row>
    <row r="636" spans="1:35" s="6" customFormat="1" ht="14.25">
      <c r="A636" s="10"/>
      <c r="B636" s="11" t="s">
        <v>2651</v>
      </c>
      <c r="C636" s="12" t="s">
        <v>2059</v>
      </c>
      <c r="D636" s="15" t="s">
        <v>2651</v>
      </c>
      <c r="E636" s="15" t="s">
        <v>1209</v>
      </c>
      <c r="F636" s="2" t="s">
        <v>1210</v>
      </c>
      <c r="G636" s="2" t="s">
        <v>1211</v>
      </c>
      <c r="H636" s="15" t="s">
        <v>3162</v>
      </c>
      <c r="I636" s="3">
        <v>183.29</v>
      </c>
      <c r="J636" s="3">
        <f t="shared" si="66"/>
        <v>175.73810923493849</v>
      </c>
      <c r="K636" s="3">
        <v>30.8</v>
      </c>
      <c r="L636" s="3">
        <f t="shared" si="67"/>
        <v>26.324786324786327</v>
      </c>
      <c r="M636" s="3">
        <v>16.489999999999998</v>
      </c>
      <c r="N636" s="3">
        <f t="shared" si="68"/>
        <v>14.094017094017094</v>
      </c>
      <c r="O636" s="3">
        <v>27.04</v>
      </c>
      <c r="P636" s="3">
        <v>3.08</v>
      </c>
      <c r="Q636" s="3">
        <f t="shared" si="69"/>
        <v>2.8893058161350842</v>
      </c>
      <c r="R636" s="3">
        <f t="shared" si="71"/>
        <v>102.5</v>
      </c>
      <c r="S636" s="3">
        <f t="shared" si="72"/>
        <v>3.38</v>
      </c>
      <c r="T636" s="3">
        <f t="shared" si="70"/>
        <v>2.89</v>
      </c>
      <c r="U636" s="3">
        <v>0</v>
      </c>
      <c r="V636" s="3">
        <v>1.25</v>
      </c>
      <c r="W636" s="3"/>
      <c r="X636" s="42"/>
      <c r="Y636" s="42"/>
      <c r="Z636" s="42"/>
      <c r="AA636" s="42">
        <v>3.8</v>
      </c>
      <c r="AB636" s="42">
        <v>3.8</v>
      </c>
      <c r="AC636" s="42"/>
      <c r="AD636" s="42"/>
      <c r="AE636" s="42"/>
      <c r="AF636" s="42"/>
      <c r="AG636" s="42"/>
      <c r="AH636" s="42"/>
      <c r="AI636" s="7"/>
    </row>
    <row r="637" spans="1:35" s="6" customFormat="1" ht="14.25">
      <c r="A637" s="10"/>
      <c r="B637" s="11" t="s">
        <v>2652</v>
      </c>
      <c r="C637" s="12" t="s">
        <v>2059</v>
      </c>
      <c r="D637" s="15" t="s">
        <v>2652</v>
      </c>
      <c r="E637" s="15" t="s">
        <v>1212</v>
      </c>
      <c r="F637" s="2" t="s">
        <v>1213</v>
      </c>
      <c r="G637" s="2" t="s">
        <v>1214</v>
      </c>
      <c r="H637" s="15" t="s">
        <v>3162</v>
      </c>
      <c r="I637" s="3">
        <v>239.06</v>
      </c>
      <c r="J637" s="3">
        <f t="shared" si="66"/>
        <v>225.81259120283511</v>
      </c>
      <c r="K637" s="3">
        <v>54.04</v>
      </c>
      <c r="L637" s="3">
        <f t="shared" si="67"/>
        <v>46.188034188034187</v>
      </c>
      <c r="M637" s="3">
        <v>29.5</v>
      </c>
      <c r="N637" s="3">
        <f t="shared" si="68"/>
        <v>25.213675213675216</v>
      </c>
      <c r="O637" s="3">
        <v>43.95</v>
      </c>
      <c r="P637" s="3">
        <v>2.57</v>
      </c>
      <c r="Q637" s="3">
        <f t="shared" si="69"/>
        <v>2.4108818011257034</v>
      </c>
      <c r="R637" s="3">
        <f t="shared" si="71"/>
        <v>102.5</v>
      </c>
      <c r="S637" s="3">
        <f t="shared" si="72"/>
        <v>6.5</v>
      </c>
      <c r="T637" s="3">
        <f t="shared" si="70"/>
        <v>5.55</v>
      </c>
      <c r="U637" s="3">
        <v>0</v>
      </c>
      <c r="V637" s="3">
        <v>1.25</v>
      </c>
      <c r="W637" s="3"/>
      <c r="X637" s="42"/>
      <c r="Y637" s="42"/>
      <c r="Z637" s="42"/>
      <c r="AA637" s="42">
        <v>7.3</v>
      </c>
      <c r="AB637" s="42">
        <v>7.3</v>
      </c>
      <c r="AC637" s="42"/>
      <c r="AD637" s="42"/>
      <c r="AE637" s="42"/>
      <c r="AF637" s="42"/>
      <c r="AG637" s="42"/>
      <c r="AH637" s="42"/>
      <c r="AI637" s="7"/>
    </row>
    <row r="638" spans="1:35" s="6" customFormat="1" ht="14.25">
      <c r="A638" s="10"/>
      <c r="B638" s="11" t="s">
        <v>2653</v>
      </c>
      <c r="C638" s="12" t="s">
        <v>2059</v>
      </c>
      <c r="D638" s="15" t="s">
        <v>2653</v>
      </c>
      <c r="E638" s="15" t="s">
        <v>1215</v>
      </c>
      <c r="F638" s="2" t="s">
        <v>1213</v>
      </c>
      <c r="G638" s="2" t="s">
        <v>1216</v>
      </c>
      <c r="H638" s="15" t="s">
        <v>3162</v>
      </c>
      <c r="I638" s="3">
        <v>289.02</v>
      </c>
      <c r="J638" s="3">
        <f t="shared" si="66"/>
        <v>269.62959974984363</v>
      </c>
      <c r="K638" s="3">
        <v>56.43</v>
      </c>
      <c r="L638" s="3">
        <f t="shared" si="67"/>
        <v>48.230769230769234</v>
      </c>
      <c r="M638" s="3">
        <v>34.770000000000003</v>
      </c>
      <c r="N638" s="3">
        <f t="shared" si="68"/>
        <v>29.717948717948723</v>
      </c>
      <c r="O638" s="3">
        <v>51.81</v>
      </c>
      <c r="P638" s="3">
        <v>2.57</v>
      </c>
      <c r="Q638" s="3">
        <f t="shared" si="69"/>
        <v>2.4108818011257034</v>
      </c>
      <c r="R638" s="3">
        <f t="shared" si="71"/>
        <v>102.5</v>
      </c>
      <c r="S638" s="3">
        <f t="shared" si="72"/>
        <v>40.94</v>
      </c>
      <c r="T638" s="3">
        <f t="shared" si="70"/>
        <v>34.96</v>
      </c>
      <c r="U638" s="3">
        <v>0</v>
      </c>
      <c r="V638" s="3">
        <v>1.25</v>
      </c>
      <c r="W638" s="3"/>
      <c r="X638" s="42"/>
      <c r="Y638" s="42"/>
      <c r="Z638" s="42"/>
      <c r="AA638" s="42">
        <v>46</v>
      </c>
      <c r="AB638" s="42">
        <v>46</v>
      </c>
      <c r="AC638" s="42"/>
      <c r="AD638" s="42"/>
      <c r="AE638" s="42"/>
      <c r="AF638" s="42"/>
      <c r="AG638" s="42"/>
      <c r="AH638" s="42"/>
      <c r="AI638" s="7"/>
    </row>
    <row r="639" spans="1:35" s="6" customFormat="1" ht="14.25">
      <c r="A639" s="10"/>
      <c r="B639" s="11" t="s">
        <v>2654</v>
      </c>
      <c r="C639" s="12" t="s">
        <v>2059</v>
      </c>
      <c r="D639" s="15" t="s">
        <v>262</v>
      </c>
      <c r="E639" s="15" t="s">
        <v>1217</v>
      </c>
      <c r="F639" s="2" t="s">
        <v>1196</v>
      </c>
      <c r="G639" s="2" t="s">
        <v>1218</v>
      </c>
      <c r="H639" s="15" t="s">
        <v>3162</v>
      </c>
      <c r="I639" s="3">
        <v>143.63</v>
      </c>
      <c r="J639" s="3">
        <f t="shared" si="66"/>
        <v>139.93648530331458</v>
      </c>
      <c r="K639" s="3">
        <v>10.76</v>
      </c>
      <c r="L639" s="3">
        <f t="shared" si="67"/>
        <v>9.1965811965811977</v>
      </c>
      <c r="M639" s="3">
        <v>6.19</v>
      </c>
      <c r="N639" s="3">
        <f t="shared" si="68"/>
        <v>5.2905982905982913</v>
      </c>
      <c r="O639" s="3">
        <v>13.98</v>
      </c>
      <c r="P639" s="3">
        <v>3.08</v>
      </c>
      <c r="Q639" s="3">
        <f t="shared" si="69"/>
        <v>2.8893058161350842</v>
      </c>
      <c r="R639" s="3">
        <f t="shared" si="71"/>
        <v>102.5</v>
      </c>
      <c r="S639" s="3">
        <f t="shared" si="72"/>
        <v>7.12</v>
      </c>
      <c r="T639" s="3">
        <f t="shared" si="70"/>
        <v>6.08</v>
      </c>
      <c r="U639" s="3">
        <v>0</v>
      </c>
      <c r="V639" s="3">
        <v>1.25</v>
      </c>
      <c r="W639" s="3"/>
      <c r="X639" s="42"/>
      <c r="Y639" s="42"/>
      <c r="Z639" s="42"/>
      <c r="AA639" s="42">
        <v>8</v>
      </c>
      <c r="AB639" s="42">
        <v>8</v>
      </c>
      <c r="AC639" s="42"/>
      <c r="AD639" s="42"/>
      <c r="AE639" s="42"/>
      <c r="AF639" s="42"/>
      <c r="AG639" s="42"/>
      <c r="AH639" s="42"/>
      <c r="AI639" s="7"/>
    </row>
    <row r="640" spans="1:35" s="6" customFormat="1" ht="14.25">
      <c r="A640" s="10"/>
      <c r="B640" s="11" t="s">
        <v>2655</v>
      </c>
      <c r="C640" s="12" t="s">
        <v>2059</v>
      </c>
      <c r="D640" s="15" t="s">
        <v>263</v>
      </c>
      <c r="E640" s="15" t="s">
        <v>1219</v>
      </c>
      <c r="F640" s="2" t="s">
        <v>1220</v>
      </c>
      <c r="G640" s="2"/>
      <c r="H640" s="15" t="s">
        <v>3162</v>
      </c>
      <c r="I640" s="3">
        <v>203.12</v>
      </c>
      <c r="J640" s="3">
        <f t="shared" si="66"/>
        <v>191.17205128205126</v>
      </c>
      <c r="K640" s="3">
        <v>37.86</v>
      </c>
      <c r="L640" s="3">
        <f t="shared" si="67"/>
        <v>32.358974358974358</v>
      </c>
      <c r="M640" s="3">
        <v>10.53</v>
      </c>
      <c r="N640" s="3">
        <f t="shared" si="68"/>
        <v>9</v>
      </c>
      <c r="O640" s="3">
        <v>17.38</v>
      </c>
      <c r="P640" s="3">
        <v>2.0499999999999998</v>
      </c>
      <c r="Q640" s="3">
        <f t="shared" si="69"/>
        <v>1.9230769230769229</v>
      </c>
      <c r="R640" s="3">
        <f t="shared" si="71"/>
        <v>102.5</v>
      </c>
      <c r="S640" s="3">
        <f t="shared" si="72"/>
        <v>32.799999999999997</v>
      </c>
      <c r="T640" s="3">
        <f t="shared" si="70"/>
        <v>28.01</v>
      </c>
      <c r="U640" s="3">
        <v>0</v>
      </c>
      <c r="V640" s="3">
        <v>1.25</v>
      </c>
      <c r="W640" s="3"/>
      <c r="X640" s="42"/>
      <c r="Y640" s="42"/>
      <c r="Z640" s="42"/>
      <c r="AA640" s="42">
        <v>36.85</v>
      </c>
      <c r="AB640" s="42">
        <v>36.85</v>
      </c>
      <c r="AC640" s="42"/>
      <c r="AD640" s="42"/>
      <c r="AE640" s="42"/>
      <c r="AF640" s="42"/>
      <c r="AG640" s="42"/>
      <c r="AH640" s="42"/>
      <c r="AI640" s="7"/>
    </row>
    <row r="641" spans="1:35" s="6" customFormat="1" ht="14.25">
      <c r="A641" s="10"/>
      <c r="B641" s="11" t="s">
        <v>2656</v>
      </c>
      <c r="C641" s="12" t="s">
        <v>2059</v>
      </c>
      <c r="D641" s="15" t="s">
        <v>264</v>
      </c>
      <c r="E641" s="15" t="s">
        <v>1221</v>
      </c>
      <c r="F641" s="2" t="s">
        <v>1213</v>
      </c>
      <c r="G641" s="2" t="s">
        <v>1222</v>
      </c>
      <c r="H641" s="15" t="s">
        <v>3162</v>
      </c>
      <c r="I641" s="3">
        <v>811.61999999999989</v>
      </c>
      <c r="J641" s="3">
        <f t="shared" si="66"/>
        <v>726.2098561601</v>
      </c>
      <c r="K641" s="3">
        <v>151.6</v>
      </c>
      <c r="L641" s="3">
        <f t="shared" si="67"/>
        <v>129.57264957264957</v>
      </c>
      <c r="M641" s="3">
        <v>81.650000000000006</v>
      </c>
      <c r="N641" s="3">
        <f t="shared" si="68"/>
        <v>69.786324786324798</v>
      </c>
      <c r="O641" s="3">
        <v>121.66</v>
      </c>
      <c r="P641" s="3">
        <v>2.57</v>
      </c>
      <c r="Q641" s="3">
        <f t="shared" si="69"/>
        <v>2.4108818011257034</v>
      </c>
      <c r="R641" s="3">
        <f t="shared" si="71"/>
        <v>102.5</v>
      </c>
      <c r="S641" s="3">
        <f t="shared" si="72"/>
        <v>351.64</v>
      </c>
      <c r="T641" s="3">
        <f t="shared" si="70"/>
        <v>300.27999999999997</v>
      </c>
      <c r="U641" s="3">
        <v>0</v>
      </c>
      <c r="V641" s="3">
        <v>1.25</v>
      </c>
      <c r="W641" s="3"/>
      <c r="X641" s="42"/>
      <c r="Y641" s="42"/>
      <c r="Z641" s="42"/>
      <c r="AA641" s="42">
        <v>395.1</v>
      </c>
      <c r="AB641" s="42">
        <v>395.1</v>
      </c>
      <c r="AC641" s="42"/>
      <c r="AD641" s="42"/>
      <c r="AE641" s="42"/>
      <c r="AF641" s="42"/>
      <c r="AG641" s="42"/>
      <c r="AH641" s="42"/>
      <c r="AI641" s="7"/>
    </row>
    <row r="642" spans="1:35" s="6" customFormat="1" ht="14.25">
      <c r="A642" s="10"/>
      <c r="B642" s="11" t="s">
        <v>2657</v>
      </c>
      <c r="C642" s="12" t="s">
        <v>2059</v>
      </c>
      <c r="D642" s="15" t="s">
        <v>3156</v>
      </c>
      <c r="E642" s="15" t="s">
        <v>1223</v>
      </c>
      <c r="F642" s="2" t="s">
        <v>1224</v>
      </c>
      <c r="G642" s="2" t="s">
        <v>1225</v>
      </c>
      <c r="H642" s="15" t="s">
        <v>3162</v>
      </c>
      <c r="I642" s="3">
        <v>567.20999999999992</v>
      </c>
      <c r="J642" s="3">
        <f t="shared" si="66"/>
        <v>511.00196581196582</v>
      </c>
      <c r="K642" s="3">
        <v>60.52</v>
      </c>
      <c r="L642" s="3">
        <f t="shared" si="67"/>
        <v>51.726495726495735</v>
      </c>
      <c r="M642" s="3">
        <v>12.97</v>
      </c>
      <c r="N642" s="3">
        <f t="shared" si="68"/>
        <v>11.085470085470087</v>
      </c>
      <c r="O642" s="3">
        <v>55.64</v>
      </c>
      <c r="P642" s="3"/>
      <c r="Q642" s="3">
        <f t="shared" si="69"/>
        <v>0</v>
      </c>
      <c r="R642" s="3">
        <f t="shared" si="71"/>
        <v>102.5</v>
      </c>
      <c r="S642" s="3">
        <f t="shared" si="72"/>
        <v>318.77</v>
      </c>
      <c r="T642" s="3">
        <f t="shared" si="70"/>
        <v>273.24</v>
      </c>
      <c r="U642" s="3">
        <v>16.809999999999999</v>
      </c>
      <c r="V642" s="3">
        <v>1.25</v>
      </c>
      <c r="W642" s="3">
        <v>29.96</v>
      </c>
      <c r="X642" s="42">
        <v>29.96</v>
      </c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7"/>
    </row>
    <row r="643" spans="1:35" s="6" customFormat="1" ht="14.25">
      <c r="A643" s="10"/>
      <c r="B643" s="11" t="s">
        <v>2658</v>
      </c>
      <c r="C643" s="12" t="s">
        <v>2059</v>
      </c>
      <c r="D643" s="15" t="s">
        <v>2658</v>
      </c>
      <c r="E643" s="15" t="s">
        <v>1226</v>
      </c>
      <c r="F643" s="2" t="s">
        <v>1224</v>
      </c>
      <c r="G643" s="2" t="s">
        <v>424</v>
      </c>
      <c r="H643" s="15" t="s">
        <v>3162</v>
      </c>
      <c r="I643" s="3">
        <v>570.87</v>
      </c>
      <c r="J643" s="3">
        <f t="shared" si="66"/>
        <v>516.31863247863248</v>
      </c>
      <c r="K643" s="3">
        <v>67.91</v>
      </c>
      <c r="L643" s="3">
        <f t="shared" si="67"/>
        <v>58.042735042735046</v>
      </c>
      <c r="M643" s="3">
        <v>14.55</v>
      </c>
      <c r="N643" s="3">
        <f t="shared" si="68"/>
        <v>12.435897435897438</v>
      </c>
      <c r="O643" s="3">
        <v>62.44</v>
      </c>
      <c r="P643" s="3"/>
      <c r="Q643" s="3">
        <f t="shared" si="69"/>
        <v>0</v>
      </c>
      <c r="R643" s="3">
        <f t="shared" si="71"/>
        <v>102.5</v>
      </c>
      <c r="S643" s="3">
        <f t="shared" si="72"/>
        <v>297.99</v>
      </c>
      <c r="T643" s="3">
        <f t="shared" si="70"/>
        <v>255.42</v>
      </c>
      <c r="U643" s="3">
        <v>25.48</v>
      </c>
      <c r="V643" s="3">
        <v>1.25</v>
      </c>
      <c r="W643" s="3"/>
      <c r="X643" s="42"/>
      <c r="Y643" s="42">
        <v>33</v>
      </c>
      <c r="Z643" s="42">
        <v>33</v>
      </c>
      <c r="AA643" s="42"/>
      <c r="AB643" s="42"/>
      <c r="AC643" s="42"/>
      <c r="AD643" s="42"/>
      <c r="AE643" s="42"/>
      <c r="AF643" s="42"/>
      <c r="AG643" s="42"/>
      <c r="AH643" s="42"/>
      <c r="AI643" s="7"/>
    </row>
    <row r="644" spans="1:35" s="6" customFormat="1" ht="14.25">
      <c r="A644" s="10"/>
      <c r="B644" s="11" t="s">
        <v>2659</v>
      </c>
      <c r="C644" s="12" t="s">
        <v>2059</v>
      </c>
      <c r="D644" s="15" t="s">
        <v>3157</v>
      </c>
      <c r="E644" s="15" t="s">
        <v>1227</v>
      </c>
      <c r="F644" s="2" t="s">
        <v>1228</v>
      </c>
      <c r="G644" s="2" t="s">
        <v>1229</v>
      </c>
      <c r="H644" s="15" t="s">
        <v>3162</v>
      </c>
      <c r="I644" s="3">
        <v>1648.6399999999999</v>
      </c>
      <c r="J644" s="3">
        <f t="shared" si="66"/>
        <v>1457.9312820512821</v>
      </c>
      <c r="K644" s="3">
        <v>285.45999999999998</v>
      </c>
      <c r="L644" s="3">
        <f t="shared" si="67"/>
        <v>243.98290598290598</v>
      </c>
      <c r="M644" s="3">
        <v>108.89</v>
      </c>
      <c r="N644" s="3">
        <f t="shared" si="68"/>
        <v>93.068376068376068</v>
      </c>
      <c r="O644" s="3">
        <v>141.55000000000001</v>
      </c>
      <c r="P644" s="3"/>
      <c r="Q644" s="3">
        <f t="shared" si="69"/>
        <v>0</v>
      </c>
      <c r="R644" s="3">
        <f t="shared" si="71"/>
        <v>102.5</v>
      </c>
      <c r="S644" s="3">
        <f t="shared" si="72"/>
        <v>933.88</v>
      </c>
      <c r="T644" s="3">
        <f t="shared" si="70"/>
        <v>800.47</v>
      </c>
      <c r="U644" s="3">
        <v>76.36</v>
      </c>
      <c r="V644" s="3">
        <v>1.25</v>
      </c>
      <c r="W644" s="3"/>
      <c r="X644" s="42"/>
      <c r="Y644" s="42">
        <v>103.42</v>
      </c>
      <c r="Z644" s="42">
        <v>103.42</v>
      </c>
      <c r="AA644" s="42"/>
      <c r="AB644" s="42"/>
      <c r="AC644" s="42"/>
      <c r="AD644" s="42"/>
      <c r="AE644" s="42"/>
      <c r="AF644" s="42"/>
      <c r="AG644" s="42"/>
      <c r="AH644" s="42"/>
      <c r="AI644" s="7"/>
    </row>
    <row r="645" spans="1:35" s="6" customFormat="1" ht="14.25">
      <c r="A645" s="10"/>
      <c r="B645" s="11" t="s">
        <v>2660</v>
      </c>
      <c r="C645" s="12" t="s">
        <v>2059</v>
      </c>
      <c r="D645" s="15" t="s">
        <v>3158</v>
      </c>
      <c r="E645" s="15" t="s">
        <v>1230</v>
      </c>
      <c r="F645" s="2" t="s">
        <v>1228</v>
      </c>
      <c r="G645" s="2" t="s">
        <v>1231</v>
      </c>
      <c r="H645" s="15" t="s">
        <v>3162</v>
      </c>
      <c r="I645" s="3">
        <v>1637.99</v>
      </c>
      <c r="J645" s="3">
        <f t="shared" ref="J645:J708" si="73">L645+N645+O645+Q645+R645+T645+U645</f>
        <v>1445.2096581196581</v>
      </c>
      <c r="K645" s="3">
        <v>274.37</v>
      </c>
      <c r="L645" s="3">
        <f t="shared" ref="L645:L708" si="74">K645/1.17</f>
        <v>234.50427350427353</v>
      </c>
      <c r="M645" s="3">
        <v>99</v>
      </c>
      <c r="N645" s="3">
        <f t="shared" ref="N645:N708" si="75">M645/1.17</f>
        <v>84.615384615384627</v>
      </c>
      <c r="O645" s="3">
        <v>116.82</v>
      </c>
      <c r="P645" s="3"/>
      <c r="Q645" s="3">
        <f t="shared" ref="Q645:Q708" si="76">P645/1.066</f>
        <v>0</v>
      </c>
      <c r="R645" s="3">
        <f t="shared" ref="R645:R668" si="77">IF(ROUND($V$3*V645,2)=0,"",ROUND($V$3*V645,2))</f>
        <v>102.5</v>
      </c>
      <c r="S645" s="3">
        <f t="shared" si="72"/>
        <v>969.73</v>
      </c>
      <c r="T645" s="3">
        <f t="shared" ref="T645:T708" si="78">IF(ROUND((U645*$U$3+X645*$X$3+Z645*$Z$3+AB645*$AB$3+AD645*$AD$3+AF645*$AF$3+AH645*$AH$3),2)=0,"",ROUND((U645*$U$3+X645*$X$3+Z645*$Z$3+AB645*$AB$3+AD645*$AD$3+AF645*$AF$3+AH645*$AH$3),2))</f>
        <v>831.2</v>
      </c>
      <c r="U645" s="3">
        <v>75.569999999999993</v>
      </c>
      <c r="V645" s="3">
        <v>1.25</v>
      </c>
      <c r="W645" s="3"/>
      <c r="X645" s="42"/>
      <c r="Y645" s="42">
        <v>107.39</v>
      </c>
      <c r="Z645" s="42">
        <v>107.39</v>
      </c>
      <c r="AA645" s="42"/>
      <c r="AB645" s="42"/>
      <c r="AC645" s="42"/>
      <c r="AD645" s="42"/>
      <c r="AE645" s="42"/>
      <c r="AF645" s="42"/>
      <c r="AG645" s="42"/>
      <c r="AH645" s="42"/>
      <c r="AI645" s="7"/>
    </row>
    <row r="646" spans="1:35" s="6" customFormat="1" ht="21.75" customHeight="1">
      <c r="A646" s="29"/>
      <c r="B646" s="11" t="s">
        <v>2661</v>
      </c>
      <c r="C646" s="12" t="s">
        <v>2059</v>
      </c>
      <c r="D646" s="15" t="s">
        <v>265</v>
      </c>
      <c r="E646" s="15" t="s">
        <v>1232</v>
      </c>
      <c r="F646" s="2" t="s">
        <v>1233</v>
      </c>
      <c r="G646" s="2" t="s">
        <v>1234</v>
      </c>
      <c r="H646" s="15" t="s">
        <v>3162</v>
      </c>
      <c r="I646" s="3">
        <v>573.47</v>
      </c>
      <c r="J646" s="3">
        <f t="shared" si="73"/>
        <v>517.73264957264962</v>
      </c>
      <c r="K646" s="3">
        <v>133.33000000000001</v>
      </c>
      <c r="L646" s="3">
        <f t="shared" si="74"/>
        <v>113.95726495726497</v>
      </c>
      <c r="M646" s="3">
        <v>19.440000000000001</v>
      </c>
      <c r="N646" s="3">
        <f t="shared" si="75"/>
        <v>16.615384615384617</v>
      </c>
      <c r="O646" s="3">
        <v>83.42</v>
      </c>
      <c r="P646" s="3"/>
      <c r="Q646" s="3">
        <f t="shared" si="76"/>
        <v>0</v>
      </c>
      <c r="R646" s="3">
        <f t="shared" si="77"/>
        <v>102.5</v>
      </c>
      <c r="S646" s="3">
        <f t="shared" si="72"/>
        <v>234.78</v>
      </c>
      <c r="T646" s="3">
        <f t="shared" si="78"/>
        <v>201.24</v>
      </c>
      <c r="U646" s="3">
        <v>0</v>
      </c>
      <c r="V646" s="3">
        <v>1.25</v>
      </c>
      <c r="W646" s="3"/>
      <c r="X646" s="42"/>
      <c r="Y646" s="42">
        <v>26</v>
      </c>
      <c r="Z646" s="42">
        <v>26</v>
      </c>
      <c r="AA646" s="42"/>
      <c r="AB646" s="42"/>
      <c r="AC646" s="42"/>
      <c r="AD646" s="42"/>
      <c r="AE646" s="42"/>
      <c r="AF646" s="42"/>
      <c r="AG646" s="42"/>
      <c r="AH646" s="42"/>
      <c r="AI646" s="7"/>
    </row>
    <row r="647" spans="1:35" s="6" customFormat="1" ht="21.75" customHeight="1">
      <c r="A647" s="29"/>
      <c r="B647" s="11" t="s">
        <v>2662</v>
      </c>
      <c r="C647" s="12" t="s">
        <v>2059</v>
      </c>
      <c r="D647" s="15" t="s">
        <v>338</v>
      </c>
      <c r="E647" s="15" t="s">
        <v>1235</v>
      </c>
      <c r="F647" s="2" t="s">
        <v>1236</v>
      </c>
      <c r="G647" s="2" t="s">
        <v>1234</v>
      </c>
      <c r="H647" s="15" t="s">
        <v>3162</v>
      </c>
      <c r="I647" s="3">
        <v>410.24999999999994</v>
      </c>
      <c r="J647" s="3">
        <f t="shared" si="73"/>
        <v>369.50170940170938</v>
      </c>
      <c r="K647" s="3">
        <v>26.94</v>
      </c>
      <c r="L647" s="3">
        <f t="shared" si="74"/>
        <v>23.025641025641029</v>
      </c>
      <c r="M647" s="3">
        <v>2.78</v>
      </c>
      <c r="N647" s="3">
        <f t="shared" si="75"/>
        <v>2.3760683760683761</v>
      </c>
      <c r="O647" s="3">
        <v>11.92</v>
      </c>
      <c r="P647" s="3"/>
      <c r="Q647" s="3">
        <f t="shared" si="76"/>
        <v>0</v>
      </c>
      <c r="R647" s="3">
        <f t="shared" si="77"/>
        <v>102.5</v>
      </c>
      <c r="S647" s="3">
        <f t="shared" si="72"/>
        <v>255.02</v>
      </c>
      <c r="T647" s="3">
        <f t="shared" si="78"/>
        <v>218.59</v>
      </c>
      <c r="U647" s="3">
        <v>11.09</v>
      </c>
      <c r="V647" s="3">
        <v>1.25</v>
      </c>
      <c r="W647" s="3">
        <v>23.968</v>
      </c>
      <c r="X647" s="42">
        <v>23.968</v>
      </c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7"/>
    </row>
    <row r="648" spans="1:35" s="6" customFormat="1" ht="25.5" customHeight="1">
      <c r="A648" s="29"/>
      <c r="B648" s="11" t="s">
        <v>2663</v>
      </c>
      <c r="C648" s="12" t="s">
        <v>2059</v>
      </c>
      <c r="D648" s="15" t="s">
        <v>339</v>
      </c>
      <c r="E648" s="15" t="s">
        <v>1237</v>
      </c>
      <c r="F648" s="2" t="s">
        <v>1236</v>
      </c>
      <c r="G648" s="2" t="s">
        <v>1238</v>
      </c>
      <c r="H648" s="15" t="s">
        <v>3162</v>
      </c>
      <c r="I648" s="3">
        <v>527.21</v>
      </c>
      <c r="J648" s="3">
        <f t="shared" si="73"/>
        <v>473.55666666666667</v>
      </c>
      <c r="K648" s="3">
        <v>40.42</v>
      </c>
      <c r="L648" s="3">
        <f t="shared" si="74"/>
        <v>34.547008547008552</v>
      </c>
      <c r="M648" s="3">
        <v>8.33</v>
      </c>
      <c r="N648" s="3">
        <f t="shared" si="75"/>
        <v>7.1196581196581201</v>
      </c>
      <c r="O648" s="3">
        <v>35.75</v>
      </c>
      <c r="P648" s="3"/>
      <c r="Q648" s="3">
        <f t="shared" si="76"/>
        <v>0</v>
      </c>
      <c r="R648" s="3">
        <f t="shared" si="77"/>
        <v>102.5</v>
      </c>
      <c r="S648" s="3">
        <f t="shared" si="72"/>
        <v>326.01</v>
      </c>
      <c r="T648" s="3">
        <f t="shared" si="78"/>
        <v>279.44</v>
      </c>
      <c r="U648" s="3">
        <v>14.2</v>
      </c>
      <c r="V648" s="3">
        <v>1.25</v>
      </c>
      <c r="W648" s="3">
        <v>30.64</v>
      </c>
      <c r="X648" s="42">
        <v>30.64</v>
      </c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7"/>
    </row>
    <row r="649" spans="1:35" s="6" customFormat="1" ht="25.5" customHeight="1">
      <c r="A649" s="29"/>
      <c r="B649" s="11" t="s">
        <v>2664</v>
      </c>
      <c r="C649" s="12" t="s">
        <v>2059</v>
      </c>
      <c r="D649" s="15" t="s">
        <v>340</v>
      </c>
      <c r="E649" s="15" t="s">
        <v>1239</v>
      </c>
      <c r="F649" s="2" t="s">
        <v>1240</v>
      </c>
      <c r="G649" s="2" t="s">
        <v>3590</v>
      </c>
      <c r="H649" s="15" t="s">
        <v>3162</v>
      </c>
      <c r="I649" s="3">
        <v>593.23</v>
      </c>
      <c r="J649" s="3">
        <f t="shared" si="73"/>
        <v>532.54555555555555</v>
      </c>
      <c r="K649" s="3">
        <v>108.8</v>
      </c>
      <c r="L649" s="3">
        <f t="shared" si="74"/>
        <v>92.991452991452988</v>
      </c>
      <c r="M649" s="3">
        <v>15.87</v>
      </c>
      <c r="N649" s="3">
        <f t="shared" si="75"/>
        <v>13.564102564102564</v>
      </c>
      <c r="O649" s="3">
        <v>68.069999999999993</v>
      </c>
      <c r="P649" s="3"/>
      <c r="Q649" s="3">
        <f t="shared" si="76"/>
        <v>0</v>
      </c>
      <c r="R649" s="3">
        <f t="shared" si="77"/>
        <v>102.5</v>
      </c>
      <c r="S649" s="3">
        <f t="shared" si="72"/>
        <v>297.99</v>
      </c>
      <c r="T649" s="3">
        <f t="shared" si="78"/>
        <v>255.42</v>
      </c>
      <c r="U649" s="3">
        <v>0</v>
      </c>
      <c r="V649" s="3">
        <v>1.25</v>
      </c>
      <c r="W649" s="3"/>
      <c r="X649" s="42"/>
      <c r="Y649" s="42">
        <v>33</v>
      </c>
      <c r="Z649" s="42">
        <v>33</v>
      </c>
      <c r="AA649" s="42"/>
      <c r="AB649" s="42"/>
      <c r="AC649" s="42"/>
      <c r="AD649" s="42"/>
      <c r="AE649" s="42"/>
      <c r="AF649" s="42"/>
      <c r="AG649" s="42"/>
      <c r="AH649" s="42"/>
      <c r="AI649" s="7"/>
    </row>
    <row r="650" spans="1:35" s="6" customFormat="1" ht="25.5" customHeight="1">
      <c r="A650" s="10"/>
      <c r="B650" s="11" t="s">
        <v>2665</v>
      </c>
      <c r="C650" s="12" t="s">
        <v>2059</v>
      </c>
      <c r="D650" s="15" t="s">
        <v>266</v>
      </c>
      <c r="E650" s="15" t="s">
        <v>1241</v>
      </c>
      <c r="F650" s="2" t="s">
        <v>1242</v>
      </c>
      <c r="G650" s="2" t="s">
        <v>1243</v>
      </c>
      <c r="H650" s="15" t="s">
        <v>3162</v>
      </c>
      <c r="I650" s="3">
        <v>78.59</v>
      </c>
      <c r="J650" s="3">
        <f t="shared" si="73"/>
        <v>67.777606837606839</v>
      </c>
      <c r="K650" s="3">
        <v>28.64</v>
      </c>
      <c r="L650" s="3">
        <f t="shared" si="74"/>
        <v>24.47863247863248</v>
      </c>
      <c r="M650" s="3">
        <v>2.85</v>
      </c>
      <c r="N650" s="3">
        <f t="shared" si="75"/>
        <v>2.4358974358974361</v>
      </c>
      <c r="O650" s="3">
        <v>3.22</v>
      </c>
      <c r="P650" s="3">
        <v>2.0499999999999998</v>
      </c>
      <c r="Q650" s="3">
        <f t="shared" si="76"/>
        <v>1.9230769230769229</v>
      </c>
      <c r="R650" s="3">
        <v>0</v>
      </c>
      <c r="S650" s="3">
        <f t="shared" si="72"/>
        <v>41.83</v>
      </c>
      <c r="T650" s="3">
        <f t="shared" si="78"/>
        <v>35.72</v>
      </c>
      <c r="U650" s="3">
        <v>0</v>
      </c>
      <c r="V650" s="3"/>
      <c r="W650" s="3"/>
      <c r="X650" s="42"/>
      <c r="Y650" s="42"/>
      <c r="Z650" s="42"/>
      <c r="AA650" s="42">
        <v>47</v>
      </c>
      <c r="AB650" s="42">
        <v>47</v>
      </c>
      <c r="AC650" s="42"/>
      <c r="AD650" s="42"/>
      <c r="AE650" s="42"/>
      <c r="AF650" s="42"/>
      <c r="AG650" s="42"/>
      <c r="AH650" s="42"/>
      <c r="AI650" s="7"/>
    </row>
    <row r="651" spans="1:35" s="6" customFormat="1" ht="25.5" customHeight="1">
      <c r="A651" s="10"/>
      <c r="B651" s="11" t="s">
        <v>2666</v>
      </c>
      <c r="C651" s="12" t="s">
        <v>2059</v>
      </c>
      <c r="D651" s="15" t="s">
        <v>267</v>
      </c>
      <c r="E651" s="15" t="s">
        <v>1244</v>
      </c>
      <c r="F651" s="2" t="s">
        <v>1245</v>
      </c>
      <c r="G651" s="2" t="s">
        <v>1246</v>
      </c>
      <c r="H651" s="15" t="s">
        <v>3162</v>
      </c>
      <c r="I651" s="3">
        <v>204.15</v>
      </c>
      <c r="J651" s="3">
        <f t="shared" si="73"/>
        <v>193.03264957264958</v>
      </c>
      <c r="K651" s="3">
        <v>19.850000000000001</v>
      </c>
      <c r="L651" s="3">
        <f t="shared" si="74"/>
        <v>16.965811965811969</v>
      </c>
      <c r="M651" s="3">
        <v>1.88</v>
      </c>
      <c r="N651" s="3">
        <f t="shared" si="75"/>
        <v>1.6068376068376069</v>
      </c>
      <c r="O651" s="3">
        <v>25.45</v>
      </c>
      <c r="P651" s="3"/>
      <c r="Q651" s="3">
        <f t="shared" si="76"/>
        <v>0</v>
      </c>
      <c r="R651" s="3">
        <f t="shared" si="77"/>
        <v>102.5</v>
      </c>
      <c r="S651" s="3">
        <f t="shared" si="72"/>
        <v>54.47</v>
      </c>
      <c r="T651" s="3">
        <f t="shared" si="78"/>
        <v>46.51</v>
      </c>
      <c r="U651" s="3">
        <v>0</v>
      </c>
      <c r="V651" s="3">
        <v>1.25</v>
      </c>
      <c r="W651" s="3"/>
      <c r="X651" s="42"/>
      <c r="Y651" s="42"/>
      <c r="Z651" s="42"/>
      <c r="AA651" s="42">
        <v>61.2</v>
      </c>
      <c r="AB651" s="42">
        <v>61.2</v>
      </c>
      <c r="AC651" s="42"/>
      <c r="AD651" s="42"/>
      <c r="AE651" s="42"/>
      <c r="AF651" s="42"/>
      <c r="AG651" s="42"/>
      <c r="AH651" s="42"/>
      <c r="AI651" s="7"/>
    </row>
    <row r="652" spans="1:35" s="6" customFormat="1" ht="25.5" customHeight="1">
      <c r="A652" s="10"/>
      <c r="B652" s="11" t="s">
        <v>2667</v>
      </c>
      <c r="C652" s="12" t="s">
        <v>2059</v>
      </c>
      <c r="D652" s="15" t="s">
        <v>2667</v>
      </c>
      <c r="E652" s="15" t="s">
        <v>1247</v>
      </c>
      <c r="F652" s="2" t="s">
        <v>1245</v>
      </c>
      <c r="G652" s="2" t="s">
        <v>1248</v>
      </c>
      <c r="H652" s="15" t="s">
        <v>3162</v>
      </c>
      <c r="I652" s="3">
        <v>233.96999999999997</v>
      </c>
      <c r="J652" s="3">
        <f t="shared" si="73"/>
        <v>220.10136752136751</v>
      </c>
      <c r="K652" s="3">
        <v>28.35</v>
      </c>
      <c r="L652" s="3">
        <f t="shared" si="74"/>
        <v>24.230769230769234</v>
      </c>
      <c r="M652" s="3">
        <v>2.68</v>
      </c>
      <c r="N652" s="3">
        <f t="shared" si="75"/>
        <v>2.2905982905982909</v>
      </c>
      <c r="O652" s="3">
        <v>36.36</v>
      </c>
      <c r="P652" s="3"/>
      <c r="Q652" s="3">
        <f t="shared" si="76"/>
        <v>0</v>
      </c>
      <c r="R652" s="3">
        <f t="shared" si="77"/>
        <v>102.5</v>
      </c>
      <c r="S652" s="3">
        <f t="shared" si="72"/>
        <v>64.08</v>
      </c>
      <c r="T652" s="3">
        <f t="shared" si="78"/>
        <v>54.72</v>
      </c>
      <c r="U652" s="3">
        <v>0</v>
      </c>
      <c r="V652" s="3">
        <v>1.25</v>
      </c>
      <c r="W652" s="3"/>
      <c r="X652" s="42"/>
      <c r="Y652" s="42"/>
      <c r="Z652" s="42"/>
      <c r="AA652" s="42">
        <v>72</v>
      </c>
      <c r="AB652" s="42">
        <v>72</v>
      </c>
      <c r="AC652" s="42"/>
      <c r="AD652" s="42"/>
      <c r="AE652" s="42"/>
      <c r="AF652" s="42"/>
      <c r="AG652" s="42"/>
      <c r="AH652" s="42"/>
      <c r="AI652" s="7"/>
    </row>
    <row r="653" spans="1:35" s="6" customFormat="1" ht="14.25">
      <c r="A653" s="10"/>
      <c r="B653" s="11" t="s">
        <v>2668</v>
      </c>
      <c r="C653" s="12" t="s">
        <v>2059</v>
      </c>
      <c r="D653" s="15" t="s">
        <v>2668</v>
      </c>
      <c r="E653" s="15" t="s">
        <v>1249</v>
      </c>
      <c r="F653" s="2" t="s">
        <v>1245</v>
      </c>
      <c r="G653" s="2" t="s">
        <v>1250</v>
      </c>
      <c r="H653" s="15" t="s">
        <v>3162</v>
      </c>
      <c r="I653" s="3">
        <v>287.57</v>
      </c>
      <c r="J653" s="3">
        <f t="shared" si="73"/>
        <v>267.57854700854699</v>
      </c>
      <c r="K653" s="3">
        <v>37.42</v>
      </c>
      <c r="L653" s="3">
        <f t="shared" si="74"/>
        <v>31.982905982905987</v>
      </c>
      <c r="M653" s="3">
        <v>3.54</v>
      </c>
      <c r="N653" s="3">
        <f t="shared" si="75"/>
        <v>3.025641025641026</v>
      </c>
      <c r="O653" s="3">
        <v>47.99</v>
      </c>
      <c r="P653" s="3"/>
      <c r="Q653" s="3">
        <f t="shared" si="76"/>
        <v>0</v>
      </c>
      <c r="R653" s="3">
        <f t="shared" si="77"/>
        <v>102.5</v>
      </c>
      <c r="S653" s="3">
        <f t="shared" si="72"/>
        <v>96.12</v>
      </c>
      <c r="T653" s="3">
        <f t="shared" si="78"/>
        <v>82.08</v>
      </c>
      <c r="U653" s="3">
        <v>0</v>
      </c>
      <c r="V653" s="3">
        <v>1.25</v>
      </c>
      <c r="W653" s="3"/>
      <c r="X653" s="42"/>
      <c r="Y653" s="42"/>
      <c r="Z653" s="42"/>
      <c r="AA653" s="42">
        <v>108</v>
      </c>
      <c r="AB653" s="42">
        <v>108</v>
      </c>
      <c r="AC653" s="42"/>
      <c r="AD653" s="42"/>
      <c r="AE653" s="42"/>
      <c r="AF653" s="42"/>
      <c r="AG653" s="42"/>
      <c r="AH653" s="42"/>
      <c r="AI653" s="7"/>
    </row>
    <row r="654" spans="1:35" s="6" customFormat="1" ht="14.25">
      <c r="A654" s="10"/>
      <c r="B654" s="11" t="s">
        <v>2669</v>
      </c>
      <c r="C654" s="12" t="s">
        <v>2059</v>
      </c>
      <c r="D654" s="15" t="s">
        <v>2669</v>
      </c>
      <c r="E654" s="15" t="s">
        <v>1251</v>
      </c>
      <c r="F654" s="2" t="s">
        <v>1245</v>
      </c>
      <c r="G654" s="2" t="s">
        <v>1252</v>
      </c>
      <c r="H654" s="15" t="s">
        <v>3162</v>
      </c>
      <c r="I654" s="3">
        <v>460.66999999999996</v>
      </c>
      <c r="J654" s="3">
        <f t="shared" si="73"/>
        <v>422.75538461538463</v>
      </c>
      <c r="K654" s="3">
        <v>76.55</v>
      </c>
      <c r="L654" s="3">
        <f t="shared" si="74"/>
        <v>65.427350427350433</v>
      </c>
      <c r="M654" s="3">
        <v>7.24</v>
      </c>
      <c r="N654" s="3">
        <f t="shared" si="75"/>
        <v>6.1880341880341883</v>
      </c>
      <c r="O654" s="3">
        <v>98.16</v>
      </c>
      <c r="P654" s="3"/>
      <c r="Q654" s="3">
        <f t="shared" si="76"/>
        <v>0</v>
      </c>
      <c r="R654" s="3">
        <f t="shared" si="77"/>
        <v>102.5</v>
      </c>
      <c r="S654" s="3">
        <f t="shared" si="72"/>
        <v>176.22</v>
      </c>
      <c r="T654" s="3">
        <f t="shared" si="78"/>
        <v>150.47999999999999</v>
      </c>
      <c r="U654" s="3">
        <v>0</v>
      </c>
      <c r="V654" s="3">
        <v>1.25</v>
      </c>
      <c r="W654" s="3"/>
      <c r="X654" s="42"/>
      <c r="Y654" s="42"/>
      <c r="Z654" s="42"/>
      <c r="AA654" s="42">
        <v>198</v>
      </c>
      <c r="AB654" s="42">
        <v>198</v>
      </c>
      <c r="AC654" s="42"/>
      <c r="AD654" s="42"/>
      <c r="AE654" s="42"/>
      <c r="AF654" s="42"/>
      <c r="AG654" s="42"/>
      <c r="AH654" s="42"/>
      <c r="AI654" s="7"/>
    </row>
    <row r="655" spans="1:35" s="6" customFormat="1" ht="14.25">
      <c r="A655" s="10"/>
      <c r="B655" s="11" t="s">
        <v>2670</v>
      </c>
      <c r="C655" s="12" t="s">
        <v>2059</v>
      </c>
      <c r="D655" s="15" t="s">
        <v>2670</v>
      </c>
      <c r="E655" s="15" t="s">
        <v>1253</v>
      </c>
      <c r="F655" s="2" t="s">
        <v>1245</v>
      </c>
      <c r="G655" s="2" t="s">
        <v>1254</v>
      </c>
      <c r="H655" s="15" t="s">
        <v>3162</v>
      </c>
      <c r="I655" s="3">
        <v>587.94000000000005</v>
      </c>
      <c r="J655" s="3">
        <f t="shared" si="73"/>
        <v>535.16948717948719</v>
      </c>
      <c r="K655" s="3">
        <v>96.39</v>
      </c>
      <c r="L655" s="3">
        <f t="shared" si="74"/>
        <v>82.384615384615387</v>
      </c>
      <c r="M655" s="3">
        <v>9.1199999999999992</v>
      </c>
      <c r="N655" s="3">
        <f t="shared" si="75"/>
        <v>7.7948717948717947</v>
      </c>
      <c r="O655" s="3">
        <v>123.61</v>
      </c>
      <c r="P655" s="3"/>
      <c r="Q655" s="3">
        <f t="shared" si="76"/>
        <v>0</v>
      </c>
      <c r="R655" s="3">
        <f t="shared" si="77"/>
        <v>102.5</v>
      </c>
      <c r="S655" s="3">
        <f t="shared" si="72"/>
        <v>256.32</v>
      </c>
      <c r="T655" s="3">
        <f t="shared" si="78"/>
        <v>218.88</v>
      </c>
      <c r="U655" s="3">
        <v>0</v>
      </c>
      <c r="V655" s="3">
        <v>1.25</v>
      </c>
      <c r="W655" s="3"/>
      <c r="X655" s="42"/>
      <c r="Y655" s="42"/>
      <c r="Z655" s="42"/>
      <c r="AA655" s="42">
        <v>288</v>
      </c>
      <c r="AB655" s="42">
        <v>288</v>
      </c>
      <c r="AC655" s="42"/>
      <c r="AD655" s="42"/>
      <c r="AE655" s="42"/>
      <c r="AF655" s="42"/>
      <c r="AG655" s="42"/>
      <c r="AH655" s="42"/>
      <c r="AI655" s="7"/>
    </row>
    <row r="656" spans="1:35" s="6" customFormat="1" ht="14.25">
      <c r="A656" s="10"/>
      <c r="B656" s="11" t="s">
        <v>2671</v>
      </c>
      <c r="C656" s="12" t="s">
        <v>2059</v>
      </c>
      <c r="D656" s="15" t="s">
        <v>2671</v>
      </c>
      <c r="E656" s="15" t="s">
        <v>1255</v>
      </c>
      <c r="F656" s="2" t="s">
        <v>1256</v>
      </c>
      <c r="G656" s="2" t="s">
        <v>1257</v>
      </c>
      <c r="H656" s="15" t="s">
        <v>3162</v>
      </c>
      <c r="I656" s="3">
        <v>363.5</v>
      </c>
      <c r="J656" s="3">
        <f t="shared" si="73"/>
        <v>332.45897435897439</v>
      </c>
      <c r="K656" s="3">
        <v>34.590000000000003</v>
      </c>
      <c r="L656" s="3">
        <f t="shared" si="74"/>
        <v>29.564102564102569</v>
      </c>
      <c r="M656" s="3">
        <v>3.27</v>
      </c>
      <c r="N656" s="3">
        <f t="shared" si="75"/>
        <v>2.7948717948717952</v>
      </c>
      <c r="O656" s="3">
        <v>44.35</v>
      </c>
      <c r="P656" s="3"/>
      <c r="Q656" s="3">
        <f t="shared" si="76"/>
        <v>0</v>
      </c>
      <c r="R656" s="3">
        <f t="shared" si="77"/>
        <v>102.5</v>
      </c>
      <c r="S656" s="3">
        <f t="shared" si="72"/>
        <v>178.79</v>
      </c>
      <c r="T656" s="3">
        <f t="shared" si="78"/>
        <v>153.25</v>
      </c>
      <c r="U656" s="3">
        <v>0</v>
      </c>
      <c r="V656" s="3">
        <v>1.25</v>
      </c>
      <c r="W656" s="3"/>
      <c r="X656" s="42"/>
      <c r="Y656" s="42">
        <v>19.8</v>
      </c>
      <c r="Z656" s="42">
        <v>19.8</v>
      </c>
      <c r="AA656" s="42"/>
      <c r="AB656" s="42"/>
      <c r="AC656" s="42"/>
      <c r="AD656" s="42"/>
      <c r="AE656" s="42"/>
      <c r="AF656" s="42"/>
      <c r="AG656" s="42"/>
      <c r="AH656" s="42"/>
      <c r="AI656" s="7"/>
    </row>
    <row r="657" spans="1:35" s="6" customFormat="1" ht="14.25">
      <c r="A657" s="10"/>
      <c r="B657" s="11" t="s">
        <v>2672</v>
      </c>
      <c r="C657" s="12" t="s">
        <v>2059</v>
      </c>
      <c r="D657" s="15" t="s">
        <v>268</v>
      </c>
      <c r="E657" s="15" t="s">
        <v>1258</v>
      </c>
      <c r="F657" s="2" t="s">
        <v>1259</v>
      </c>
      <c r="G657" s="2" t="s">
        <v>1260</v>
      </c>
      <c r="H657" s="15" t="s">
        <v>3162</v>
      </c>
      <c r="I657" s="3">
        <v>1176.95</v>
      </c>
      <c r="J657" s="3">
        <f t="shared" si="73"/>
        <v>1063.8351282051281</v>
      </c>
      <c r="K657" s="3">
        <v>244.44</v>
      </c>
      <c r="L657" s="3">
        <f t="shared" si="74"/>
        <v>208.92307692307693</v>
      </c>
      <c r="M657" s="3">
        <v>88.08</v>
      </c>
      <c r="N657" s="3">
        <f t="shared" si="75"/>
        <v>75.282051282051285</v>
      </c>
      <c r="O657" s="3">
        <v>185.85</v>
      </c>
      <c r="P657" s="3"/>
      <c r="Q657" s="3">
        <f t="shared" si="76"/>
        <v>0</v>
      </c>
      <c r="R657" s="3">
        <f t="shared" si="77"/>
        <v>205</v>
      </c>
      <c r="S657" s="3">
        <f t="shared" si="72"/>
        <v>453.58</v>
      </c>
      <c r="T657" s="3">
        <f t="shared" si="78"/>
        <v>388.78</v>
      </c>
      <c r="U657" s="3">
        <v>0</v>
      </c>
      <c r="V657" s="3">
        <v>2.5</v>
      </c>
      <c r="W657" s="3"/>
      <c r="X657" s="42"/>
      <c r="Y657" s="42">
        <v>50.23</v>
      </c>
      <c r="Z657" s="42">
        <v>50.23</v>
      </c>
      <c r="AA657" s="42"/>
      <c r="AB657" s="42"/>
      <c r="AC657" s="42"/>
      <c r="AD657" s="42"/>
      <c r="AE657" s="42"/>
      <c r="AF657" s="42"/>
      <c r="AG657" s="42"/>
      <c r="AH657" s="42"/>
      <c r="AI657" s="7"/>
    </row>
    <row r="658" spans="1:35" s="6" customFormat="1" ht="14.25">
      <c r="A658" s="10"/>
      <c r="B658" s="11" t="s">
        <v>2673</v>
      </c>
      <c r="C658" s="12" t="s">
        <v>2059</v>
      </c>
      <c r="D658" s="15" t="s">
        <v>2673</v>
      </c>
      <c r="E658" s="15" t="s">
        <v>1261</v>
      </c>
      <c r="F658" s="2" t="s">
        <v>1259</v>
      </c>
      <c r="G658" s="2" t="s">
        <v>1262</v>
      </c>
      <c r="H658" s="15" t="s">
        <v>3162</v>
      </c>
      <c r="I658" s="3">
        <v>1643.96</v>
      </c>
      <c r="J658" s="3">
        <f t="shared" si="73"/>
        <v>1467.2468376068375</v>
      </c>
      <c r="K658" s="3">
        <v>274.02999999999997</v>
      </c>
      <c r="L658" s="3">
        <f t="shared" si="74"/>
        <v>234.2136752136752</v>
      </c>
      <c r="M658" s="3">
        <v>98.74</v>
      </c>
      <c r="N658" s="3">
        <f t="shared" si="75"/>
        <v>84.393162393162399</v>
      </c>
      <c r="O658" s="3">
        <v>208.34</v>
      </c>
      <c r="P658" s="3"/>
      <c r="Q658" s="3">
        <f t="shared" si="76"/>
        <v>0</v>
      </c>
      <c r="R658" s="3">
        <f t="shared" si="77"/>
        <v>205</v>
      </c>
      <c r="S658" s="3">
        <f t="shared" si="72"/>
        <v>857.85</v>
      </c>
      <c r="T658" s="3">
        <f t="shared" si="78"/>
        <v>735.3</v>
      </c>
      <c r="U658" s="3">
        <v>0</v>
      </c>
      <c r="V658" s="3">
        <v>2.5</v>
      </c>
      <c r="W658" s="3"/>
      <c r="X658" s="42"/>
      <c r="Y658" s="42">
        <v>95</v>
      </c>
      <c r="Z658" s="42">
        <v>95</v>
      </c>
      <c r="AA658" s="42"/>
      <c r="AB658" s="42"/>
      <c r="AC658" s="42"/>
      <c r="AD658" s="42"/>
      <c r="AE658" s="42"/>
      <c r="AF658" s="42"/>
      <c r="AG658" s="42"/>
      <c r="AH658" s="42"/>
      <c r="AI658" s="7"/>
    </row>
    <row r="659" spans="1:35" s="6" customFormat="1" ht="22.5" customHeight="1">
      <c r="A659" s="10"/>
      <c r="B659" s="11" t="s">
        <v>2674</v>
      </c>
      <c r="C659" s="12" t="s">
        <v>2059</v>
      </c>
      <c r="D659" s="15" t="s">
        <v>2674</v>
      </c>
      <c r="E659" s="15" t="s">
        <v>1263</v>
      </c>
      <c r="F659" s="2" t="s">
        <v>1259</v>
      </c>
      <c r="G659" s="2" t="s">
        <v>1264</v>
      </c>
      <c r="H659" s="15" t="s">
        <v>3162</v>
      </c>
      <c r="I659" s="3">
        <v>1845.75</v>
      </c>
      <c r="J659" s="3">
        <f t="shared" si="73"/>
        <v>1643.5043589743591</v>
      </c>
      <c r="K659" s="3">
        <v>305.31</v>
      </c>
      <c r="L659" s="3">
        <f t="shared" si="74"/>
        <v>260.94871794871796</v>
      </c>
      <c r="M659" s="3">
        <v>110.01</v>
      </c>
      <c r="N659" s="3">
        <f t="shared" si="75"/>
        <v>94.025641025641036</v>
      </c>
      <c r="O659" s="3">
        <v>232.13</v>
      </c>
      <c r="P659" s="3"/>
      <c r="Q659" s="3">
        <f t="shared" si="76"/>
        <v>0</v>
      </c>
      <c r="R659" s="3">
        <f t="shared" si="77"/>
        <v>205</v>
      </c>
      <c r="S659" s="3">
        <f t="shared" si="72"/>
        <v>993.3</v>
      </c>
      <c r="T659" s="3">
        <f t="shared" si="78"/>
        <v>851.4</v>
      </c>
      <c r="U659" s="3">
        <v>0</v>
      </c>
      <c r="V659" s="3">
        <v>2.5</v>
      </c>
      <c r="W659" s="3"/>
      <c r="X659" s="42"/>
      <c r="Y659" s="42">
        <v>110</v>
      </c>
      <c r="Z659" s="42">
        <v>110</v>
      </c>
      <c r="AA659" s="42"/>
      <c r="AB659" s="42"/>
      <c r="AC659" s="42"/>
      <c r="AD659" s="42"/>
      <c r="AE659" s="42"/>
      <c r="AF659" s="42"/>
      <c r="AG659" s="42"/>
      <c r="AH659" s="42"/>
      <c r="AI659" s="7"/>
    </row>
    <row r="660" spans="1:35" s="6" customFormat="1" ht="14.25">
      <c r="A660" s="10"/>
      <c r="B660" s="11" t="s">
        <v>2675</v>
      </c>
      <c r="C660" s="12" t="s">
        <v>2059</v>
      </c>
      <c r="D660" s="15" t="s">
        <v>269</v>
      </c>
      <c r="E660" s="15" t="s">
        <v>1265</v>
      </c>
      <c r="F660" s="2" t="s">
        <v>1266</v>
      </c>
      <c r="G660" s="2" t="s">
        <v>1267</v>
      </c>
      <c r="H660" s="15" t="s">
        <v>3162</v>
      </c>
      <c r="I660" s="3">
        <v>248.24</v>
      </c>
      <c r="J660" s="3">
        <f>L660+N660+O660+Q660+R660</f>
        <v>244.64279549718574</v>
      </c>
      <c r="K660" s="3">
        <v>14.16</v>
      </c>
      <c r="L660" s="3">
        <f t="shared" si="74"/>
        <v>12.102564102564104</v>
      </c>
      <c r="M660" s="3">
        <v>5.91</v>
      </c>
      <c r="N660" s="3">
        <f t="shared" si="75"/>
        <v>5.051282051282052</v>
      </c>
      <c r="O660" s="3">
        <v>12.17</v>
      </c>
      <c r="P660" s="3">
        <v>11</v>
      </c>
      <c r="Q660" s="3">
        <f t="shared" si="76"/>
        <v>10.318949343339586</v>
      </c>
      <c r="R660" s="3">
        <f t="shared" si="77"/>
        <v>205</v>
      </c>
      <c r="S660" s="3"/>
      <c r="T660" s="3" t="str">
        <f t="shared" si="78"/>
        <v/>
      </c>
      <c r="U660" s="3">
        <v>0</v>
      </c>
      <c r="V660" s="3">
        <v>2.5</v>
      </c>
      <c r="W660" s="3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7"/>
    </row>
    <row r="661" spans="1:35" s="6" customFormat="1" ht="14.25">
      <c r="A661" s="10"/>
      <c r="B661" s="11" t="s">
        <v>2676</v>
      </c>
      <c r="C661" s="12" t="s">
        <v>2059</v>
      </c>
      <c r="D661" s="15" t="s">
        <v>2676</v>
      </c>
      <c r="E661" s="15" t="s">
        <v>1268</v>
      </c>
      <c r="F661" s="2" t="s">
        <v>1269</v>
      </c>
      <c r="G661" s="2" t="s">
        <v>1270</v>
      </c>
      <c r="H661" s="15" t="s">
        <v>3162</v>
      </c>
      <c r="I661" s="3">
        <v>308.2</v>
      </c>
      <c r="J661" s="3">
        <f t="shared" si="73"/>
        <v>295.86057327496354</v>
      </c>
      <c r="K661" s="3">
        <v>17.28</v>
      </c>
      <c r="L661" s="3">
        <f t="shared" si="74"/>
        <v>14.769230769230772</v>
      </c>
      <c r="M661" s="3">
        <v>7.21</v>
      </c>
      <c r="N661" s="3">
        <f t="shared" si="75"/>
        <v>6.1623931623931627</v>
      </c>
      <c r="O661" s="3">
        <v>12.26</v>
      </c>
      <c r="P661" s="3">
        <v>11</v>
      </c>
      <c r="Q661" s="3">
        <f t="shared" si="76"/>
        <v>10.318949343339586</v>
      </c>
      <c r="R661" s="3">
        <f t="shared" si="77"/>
        <v>205</v>
      </c>
      <c r="S661" s="3">
        <f t="shared" si="72"/>
        <v>55.45</v>
      </c>
      <c r="T661" s="3">
        <f t="shared" si="78"/>
        <v>47.35</v>
      </c>
      <c r="U661" s="3">
        <v>0</v>
      </c>
      <c r="V661" s="3">
        <v>2.5</v>
      </c>
      <c r="W661" s="3"/>
      <c r="X661" s="42"/>
      <c r="Y661" s="42"/>
      <c r="Z661" s="42"/>
      <c r="AA661" s="42">
        <v>62.3</v>
      </c>
      <c r="AB661" s="42">
        <v>62.3</v>
      </c>
      <c r="AC661" s="42"/>
      <c r="AD661" s="42"/>
      <c r="AE661" s="42"/>
      <c r="AF661" s="42"/>
      <c r="AG661" s="42"/>
      <c r="AH661" s="42"/>
      <c r="AI661" s="7"/>
    </row>
    <row r="662" spans="1:35" s="6" customFormat="1" ht="14.25">
      <c r="A662" s="10"/>
      <c r="B662" s="11" t="s">
        <v>2677</v>
      </c>
      <c r="C662" s="12" t="s">
        <v>2059</v>
      </c>
      <c r="D662" s="15" t="s">
        <v>2677</v>
      </c>
      <c r="E662" s="15" t="s">
        <v>1271</v>
      </c>
      <c r="F662" s="2" t="s">
        <v>1269</v>
      </c>
      <c r="G662" s="2" t="s">
        <v>1272</v>
      </c>
      <c r="H662" s="15" t="s">
        <v>3162</v>
      </c>
      <c r="I662" s="3">
        <v>352.90000000000003</v>
      </c>
      <c r="J662" s="3">
        <f t="shared" si="73"/>
        <v>334.34869293308321</v>
      </c>
      <c r="K662" s="3">
        <v>20.3</v>
      </c>
      <c r="L662" s="3">
        <f t="shared" si="74"/>
        <v>17.350427350427353</v>
      </c>
      <c r="M662" s="3">
        <v>8.4700000000000006</v>
      </c>
      <c r="N662" s="3">
        <f t="shared" si="75"/>
        <v>7.2393162393162402</v>
      </c>
      <c r="O662" s="3">
        <v>14.4</v>
      </c>
      <c r="P662" s="3">
        <v>11</v>
      </c>
      <c r="Q662" s="3">
        <f t="shared" si="76"/>
        <v>10.318949343339586</v>
      </c>
      <c r="R662" s="3">
        <f t="shared" si="77"/>
        <v>205</v>
      </c>
      <c r="S662" s="3">
        <f t="shared" si="72"/>
        <v>93.73</v>
      </c>
      <c r="T662" s="3">
        <f t="shared" si="78"/>
        <v>80.040000000000006</v>
      </c>
      <c r="U662" s="3">
        <v>0</v>
      </c>
      <c r="V662" s="3">
        <v>2.5</v>
      </c>
      <c r="W662" s="3"/>
      <c r="X662" s="42"/>
      <c r="Y662" s="42"/>
      <c r="Z662" s="42"/>
      <c r="AA662" s="42">
        <v>105.32</v>
      </c>
      <c r="AB662" s="42">
        <v>105.32</v>
      </c>
      <c r="AC662" s="42"/>
      <c r="AD662" s="42"/>
      <c r="AE662" s="42"/>
      <c r="AF662" s="42"/>
      <c r="AG662" s="42"/>
      <c r="AH662" s="42"/>
      <c r="AI662" s="7"/>
    </row>
    <row r="663" spans="1:35" s="6" customFormat="1" ht="14.25">
      <c r="A663" s="10"/>
      <c r="B663" s="11" t="s">
        <v>2678</v>
      </c>
      <c r="C663" s="12" t="s">
        <v>2059</v>
      </c>
      <c r="D663" s="15" t="s">
        <v>2678</v>
      </c>
      <c r="E663" s="15" t="s">
        <v>1273</v>
      </c>
      <c r="F663" s="2" t="s">
        <v>1269</v>
      </c>
      <c r="G663" s="2" t="s">
        <v>1274</v>
      </c>
      <c r="H663" s="15" t="s">
        <v>3162</v>
      </c>
      <c r="I663" s="3">
        <v>403.65</v>
      </c>
      <c r="J663" s="3">
        <f t="shared" si="73"/>
        <v>378.30125703564727</v>
      </c>
      <c r="K663" s="3">
        <v>26.16</v>
      </c>
      <c r="L663" s="3">
        <f t="shared" si="74"/>
        <v>22.358974358974361</v>
      </c>
      <c r="M663" s="3">
        <v>10.92</v>
      </c>
      <c r="N663" s="3">
        <f t="shared" si="75"/>
        <v>9.3333333333333339</v>
      </c>
      <c r="O663" s="3">
        <v>18.559999999999999</v>
      </c>
      <c r="P663" s="3">
        <v>11</v>
      </c>
      <c r="Q663" s="3">
        <f t="shared" si="76"/>
        <v>10.318949343339586</v>
      </c>
      <c r="R663" s="3">
        <f t="shared" si="77"/>
        <v>205</v>
      </c>
      <c r="S663" s="3">
        <f t="shared" si="72"/>
        <v>132.01</v>
      </c>
      <c r="T663" s="3">
        <f t="shared" si="78"/>
        <v>112.73</v>
      </c>
      <c r="U663" s="3">
        <v>0</v>
      </c>
      <c r="V663" s="3">
        <v>2.5</v>
      </c>
      <c r="W663" s="3"/>
      <c r="X663" s="42"/>
      <c r="Y663" s="42"/>
      <c r="Z663" s="42"/>
      <c r="AA663" s="42">
        <v>148.33000000000001</v>
      </c>
      <c r="AB663" s="42">
        <v>148.33000000000001</v>
      </c>
      <c r="AC663" s="42"/>
      <c r="AD663" s="42"/>
      <c r="AE663" s="42"/>
      <c r="AF663" s="42"/>
      <c r="AG663" s="42"/>
      <c r="AH663" s="42"/>
      <c r="AI663" s="7"/>
    </row>
    <row r="664" spans="1:35" s="6" customFormat="1" ht="14.25">
      <c r="A664" s="10"/>
      <c r="B664" s="11" t="s">
        <v>2679</v>
      </c>
      <c r="C664" s="12" t="s">
        <v>2059</v>
      </c>
      <c r="D664" s="15" t="s">
        <v>2679</v>
      </c>
      <c r="E664" s="15" t="s">
        <v>1275</v>
      </c>
      <c r="F664" s="2" t="s">
        <v>1276</v>
      </c>
      <c r="G664" s="2" t="s">
        <v>1277</v>
      </c>
      <c r="H664" s="15" t="s">
        <v>3162</v>
      </c>
      <c r="I664" s="3">
        <v>11.43</v>
      </c>
      <c r="J664" s="3">
        <f t="shared" si="73"/>
        <v>10.785422138836774</v>
      </c>
      <c r="K664" s="3">
        <v>2.91</v>
      </c>
      <c r="L664" s="3">
        <f t="shared" si="74"/>
        <v>2.4871794871794877</v>
      </c>
      <c r="M664" s="3">
        <v>0.87</v>
      </c>
      <c r="N664" s="3">
        <f t="shared" si="75"/>
        <v>0.74358974358974361</v>
      </c>
      <c r="O664" s="3">
        <v>6.11</v>
      </c>
      <c r="P664" s="3">
        <v>1.54</v>
      </c>
      <c r="Q664" s="3">
        <f t="shared" si="76"/>
        <v>1.4446529080675421</v>
      </c>
      <c r="R664" s="3">
        <v>0</v>
      </c>
      <c r="S664" s="3"/>
      <c r="T664" s="3">
        <v>0</v>
      </c>
      <c r="U664" s="3">
        <v>0</v>
      </c>
      <c r="V664" s="3"/>
      <c r="W664" s="3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7"/>
    </row>
    <row r="665" spans="1:35" s="6" customFormat="1" ht="14.25">
      <c r="A665" s="10"/>
      <c r="B665" s="11" t="s">
        <v>2680</v>
      </c>
      <c r="C665" s="12" t="s">
        <v>2059</v>
      </c>
      <c r="D665" s="15" t="s">
        <v>2680</v>
      </c>
      <c r="E665" s="15" t="s">
        <v>1278</v>
      </c>
      <c r="F665" s="2" t="s">
        <v>1276</v>
      </c>
      <c r="G665" s="2" t="s">
        <v>1279</v>
      </c>
      <c r="H665" s="15" t="s">
        <v>3162</v>
      </c>
      <c r="I665" s="3">
        <v>9.8999999999999986</v>
      </c>
      <c r="J665" s="3">
        <f t="shared" si="73"/>
        <v>9.3411486345632682</v>
      </c>
      <c r="K665" s="3">
        <v>2.46</v>
      </c>
      <c r="L665" s="3">
        <f t="shared" si="74"/>
        <v>2.1025641025641026</v>
      </c>
      <c r="M665" s="3">
        <v>0.73</v>
      </c>
      <c r="N665" s="3">
        <f t="shared" si="75"/>
        <v>0.62393162393162394</v>
      </c>
      <c r="O665" s="3">
        <v>5.17</v>
      </c>
      <c r="P665" s="3">
        <v>1.54</v>
      </c>
      <c r="Q665" s="3">
        <f t="shared" si="76"/>
        <v>1.4446529080675421</v>
      </c>
      <c r="R665" s="3">
        <v>0</v>
      </c>
      <c r="S665" s="3"/>
      <c r="T665" s="3">
        <v>0</v>
      </c>
      <c r="U665" s="3">
        <v>0</v>
      </c>
      <c r="V665" s="3"/>
      <c r="W665" s="3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7"/>
    </row>
    <row r="666" spans="1:35" s="6" customFormat="1" ht="15.75" customHeight="1">
      <c r="A666" s="29"/>
      <c r="B666" s="11" t="s">
        <v>2681</v>
      </c>
      <c r="C666" s="12" t="s">
        <v>2058</v>
      </c>
      <c r="D666" s="15" t="s">
        <v>2681</v>
      </c>
      <c r="E666" s="15" t="s">
        <v>1280</v>
      </c>
      <c r="F666" s="2" t="s">
        <v>1281</v>
      </c>
      <c r="G666" s="2" t="s">
        <v>1282</v>
      </c>
      <c r="H666" s="15" t="s">
        <v>3162</v>
      </c>
      <c r="I666" s="3">
        <v>336.43</v>
      </c>
      <c r="J666" s="3">
        <f t="shared" si="73"/>
        <v>319.04003752345216</v>
      </c>
      <c r="K666" s="3">
        <v>4.16</v>
      </c>
      <c r="L666" s="3">
        <f t="shared" si="74"/>
        <v>3.5555555555555558</v>
      </c>
      <c r="M666" s="3">
        <v>1.24</v>
      </c>
      <c r="N666" s="3">
        <f t="shared" si="75"/>
        <v>1.0598290598290598</v>
      </c>
      <c r="O666" s="3">
        <v>8.91</v>
      </c>
      <c r="P666" s="3">
        <v>1.54</v>
      </c>
      <c r="Q666" s="3">
        <f t="shared" si="76"/>
        <v>1.4446529080675421</v>
      </c>
      <c r="R666" s="3">
        <f t="shared" si="77"/>
        <v>205</v>
      </c>
      <c r="S666" s="3">
        <f t="shared" si="72"/>
        <v>115.58</v>
      </c>
      <c r="T666" s="3">
        <f t="shared" si="78"/>
        <v>99.07</v>
      </c>
      <c r="U666" s="3">
        <v>0</v>
      </c>
      <c r="V666" s="3">
        <v>2.5</v>
      </c>
      <c r="W666" s="3"/>
      <c r="X666" s="42"/>
      <c r="Y666" s="42">
        <v>12.8</v>
      </c>
      <c r="Z666" s="42">
        <v>12.8</v>
      </c>
      <c r="AA666" s="42"/>
      <c r="AB666" s="42"/>
      <c r="AC666" s="42"/>
      <c r="AD666" s="42"/>
      <c r="AE666" s="42"/>
      <c r="AF666" s="42"/>
      <c r="AG666" s="42"/>
      <c r="AH666" s="42"/>
      <c r="AI666" s="7"/>
    </row>
    <row r="667" spans="1:35" s="6" customFormat="1" ht="14.25">
      <c r="A667" s="10"/>
      <c r="B667" s="11" t="s">
        <v>2682</v>
      </c>
      <c r="C667" s="12" t="s">
        <v>2059</v>
      </c>
      <c r="D667" s="15" t="s">
        <v>2682</v>
      </c>
      <c r="E667" s="15" t="s">
        <v>1283</v>
      </c>
      <c r="F667" s="2" t="s">
        <v>1284</v>
      </c>
      <c r="G667" s="2" t="s">
        <v>1285</v>
      </c>
      <c r="H667" s="15" t="s">
        <v>3162</v>
      </c>
      <c r="I667" s="3">
        <v>315.78999999999996</v>
      </c>
      <c r="J667" s="3">
        <f t="shared" si="73"/>
        <v>304.75783823222849</v>
      </c>
      <c r="K667" s="3">
        <v>55.97</v>
      </c>
      <c r="L667" s="3">
        <f t="shared" si="74"/>
        <v>47.837606837606842</v>
      </c>
      <c r="M667" s="3">
        <v>15.27</v>
      </c>
      <c r="N667" s="3">
        <f t="shared" si="75"/>
        <v>13.051282051282051</v>
      </c>
      <c r="O667" s="3">
        <v>28.55</v>
      </c>
      <c r="P667" s="3">
        <v>11</v>
      </c>
      <c r="Q667" s="3">
        <f t="shared" si="76"/>
        <v>10.318949343339586</v>
      </c>
      <c r="R667" s="3">
        <f t="shared" si="77"/>
        <v>205</v>
      </c>
      <c r="S667" s="3"/>
      <c r="T667" s="3">
        <v>0</v>
      </c>
      <c r="U667" s="3">
        <v>0</v>
      </c>
      <c r="V667" s="3">
        <v>2.5</v>
      </c>
      <c r="W667" s="3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7"/>
    </row>
    <row r="668" spans="1:35" s="6" customFormat="1" ht="14.25">
      <c r="A668" s="10"/>
      <c r="B668" s="11" t="s">
        <v>2683</v>
      </c>
      <c r="C668" s="12" t="s">
        <v>2059</v>
      </c>
      <c r="D668" s="15" t="s">
        <v>2683</v>
      </c>
      <c r="E668" s="15" t="s">
        <v>1286</v>
      </c>
      <c r="F668" s="2" t="s">
        <v>1284</v>
      </c>
      <c r="G668" s="2" t="s">
        <v>1287</v>
      </c>
      <c r="H668" s="15" t="s">
        <v>3162</v>
      </c>
      <c r="I668" s="3">
        <v>371.03</v>
      </c>
      <c r="J668" s="3">
        <f t="shared" si="73"/>
        <v>353.89091515530538</v>
      </c>
      <c r="K668" s="3">
        <v>88.99</v>
      </c>
      <c r="L668" s="3">
        <f t="shared" si="74"/>
        <v>76.059829059829056</v>
      </c>
      <c r="M668" s="3">
        <v>24.28</v>
      </c>
      <c r="N668" s="3">
        <f t="shared" si="75"/>
        <v>20.752136752136753</v>
      </c>
      <c r="O668" s="3">
        <v>41.76</v>
      </c>
      <c r="P668" s="3">
        <v>11</v>
      </c>
      <c r="Q668" s="3">
        <f t="shared" si="76"/>
        <v>10.318949343339586</v>
      </c>
      <c r="R668" s="3">
        <f t="shared" si="77"/>
        <v>205</v>
      </c>
      <c r="S668" s="3"/>
      <c r="T668" s="3">
        <v>0</v>
      </c>
      <c r="U668" s="3">
        <v>0</v>
      </c>
      <c r="V668" s="3">
        <v>2.5</v>
      </c>
      <c r="W668" s="3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7"/>
    </row>
    <row r="669" spans="1:35" s="6" customFormat="1" ht="14.25">
      <c r="A669" s="10"/>
      <c r="B669" s="11" t="s">
        <v>2684</v>
      </c>
      <c r="C669" s="12" t="s">
        <v>2059</v>
      </c>
      <c r="D669" s="15" t="s">
        <v>270</v>
      </c>
      <c r="E669" s="15" t="s">
        <v>1288</v>
      </c>
      <c r="F669" s="2" t="s">
        <v>1289</v>
      </c>
      <c r="G669" s="2" t="s">
        <v>1290</v>
      </c>
      <c r="H669" s="15" t="s">
        <v>3162</v>
      </c>
      <c r="I669" s="3">
        <v>5384.6299999999992</v>
      </c>
      <c r="J669" s="3">
        <f t="shared" si="73"/>
        <v>4939.7617948717943</v>
      </c>
      <c r="K669" s="3">
        <v>2204.58</v>
      </c>
      <c r="L669" s="3">
        <f t="shared" si="74"/>
        <v>1884.2564102564104</v>
      </c>
      <c r="M669" s="3">
        <v>857.16</v>
      </c>
      <c r="N669" s="3">
        <f t="shared" si="75"/>
        <v>732.61538461538464</v>
      </c>
      <c r="O669" s="3">
        <v>2322.89</v>
      </c>
      <c r="P669" s="3"/>
      <c r="Q669" s="3">
        <f t="shared" si="76"/>
        <v>0</v>
      </c>
      <c r="R669" s="3">
        <v>0</v>
      </c>
      <c r="S669" s="3"/>
      <c r="T669" s="3">
        <v>0</v>
      </c>
      <c r="U669" s="3">
        <v>0</v>
      </c>
      <c r="V669" s="3"/>
      <c r="W669" s="3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7"/>
    </row>
    <row r="670" spans="1:35" s="6" customFormat="1" ht="14.25">
      <c r="A670" s="10"/>
      <c r="B670" s="11" t="s">
        <v>2685</v>
      </c>
      <c r="C670" s="12" t="s">
        <v>2059</v>
      </c>
      <c r="D670" s="15" t="s">
        <v>271</v>
      </c>
      <c r="E670" s="15" t="s">
        <v>1291</v>
      </c>
      <c r="F670" s="2" t="s">
        <v>1292</v>
      </c>
      <c r="G670" s="2" t="s">
        <v>1293</v>
      </c>
      <c r="H670" s="15" t="s">
        <v>3162</v>
      </c>
      <c r="I670" s="3">
        <v>1005.81</v>
      </c>
      <c r="J670" s="3">
        <f t="shared" si="73"/>
        <v>891.34914529914545</v>
      </c>
      <c r="K670" s="3">
        <v>661.72</v>
      </c>
      <c r="L670" s="3">
        <f t="shared" si="74"/>
        <v>565.57264957264965</v>
      </c>
      <c r="M670" s="3">
        <v>126.04</v>
      </c>
      <c r="N670" s="3">
        <f t="shared" si="75"/>
        <v>107.72649572649574</v>
      </c>
      <c r="O670" s="3">
        <v>218.05</v>
      </c>
      <c r="P670" s="3"/>
      <c r="Q670" s="3">
        <f t="shared" si="76"/>
        <v>0</v>
      </c>
      <c r="R670" s="3">
        <v>0</v>
      </c>
      <c r="S670" s="3"/>
      <c r="T670" s="3">
        <v>0</v>
      </c>
      <c r="U670" s="3">
        <v>0</v>
      </c>
      <c r="V670" s="3"/>
      <c r="W670" s="3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7"/>
    </row>
    <row r="671" spans="1:35" s="6" customFormat="1" ht="14.25">
      <c r="A671" s="10"/>
      <c r="B671" s="11" t="s">
        <v>2686</v>
      </c>
      <c r="C671" s="12" t="s">
        <v>2059</v>
      </c>
      <c r="D671" s="15" t="s">
        <v>2686</v>
      </c>
      <c r="E671" s="15" t="s">
        <v>1294</v>
      </c>
      <c r="F671" s="2" t="s">
        <v>1292</v>
      </c>
      <c r="G671" s="2" t="s">
        <v>1295</v>
      </c>
      <c r="H671" s="15" t="s">
        <v>3162</v>
      </c>
      <c r="I671" s="3">
        <v>1504.95</v>
      </c>
      <c r="J671" s="3">
        <f t="shared" si="73"/>
        <v>1333.6873504273503</v>
      </c>
      <c r="K671" s="3">
        <v>990.1</v>
      </c>
      <c r="L671" s="3">
        <f t="shared" si="74"/>
        <v>846.23931623931628</v>
      </c>
      <c r="M671" s="3">
        <v>188.59</v>
      </c>
      <c r="N671" s="3">
        <f t="shared" si="75"/>
        <v>161.18803418803421</v>
      </c>
      <c r="O671" s="3">
        <v>326.26</v>
      </c>
      <c r="P671" s="3"/>
      <c r="Q671" s="3">
        <f t="shared" si="76"/>
        <v>0</v>
      </c>
      <c r="R671" s="3">
        <v>0</v>
      </c>
      <c r="S671" s="3"/>
      <c r="T671" s="3">
        <v>0</v>
      </c>
      <c r="U671" s="3">
        <v>0</v>
      </c>
      <c r="V671" s="3"/>
      <c r="W671" s="3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7"/>
    </row>
    <row r="672" spans="1:35" s="6" customFormat="1" ht="14.25">
      <c r="A672" s="10"/>
      <c r="B672" s="11" t="s">
        <v>2687</v>
      </c>
      <c r="C672" s="12" t="s">
        <v>2059</v>
      </c>
      <c r="D672" s="15" t="s">
        <v>2687</v>
      </c>
      <c r="E672" s="15" t="s">
        <v>1296</v>
      </c>
      <c r="F672" s="2" t="s">
        <v>1292</v>
      </c>
      <c r="G672" s="2" t="s">
        <v>1297</v>
      </c>
      <c r="H672" s="15" t="s">
        <v>3162</v>
      </c>
      <c r="I672" s="3">
        <v>2000.98</v>
      </c>
      <c r="J672" s="3">
        <f t="shared" si="73"/>
        <v>1773.2700854700854</v>
      </c>
      <c r="K672" s="3">
        <v>1316.43</v>
      </c>
      <c r="L672" s="3">
        <f t="shared" si="74"/>
        <v>1125.1538461538462</v>
      </c>
      <c r="M672" s="3">
        <v>250.75</v>
      </c>
      <c r="N672" s="3">
        <f t="shared" si="75"/>
        <v>214.31623931623932</v>
      </c>
      <c r="O672" s="3">
        <v>433.8</v>
      </c>
      <c r="P672" s="3"/>
      <c r="Q672" s="3">
        <f t="shared" si="76"/>
        <v>0</v>
      </c>
      <c r="R672" s="3">
        <v>0</v>
      </c>
      <c r="S672" s="3"/>
      <c r="T672" s="3">
        <v>0</v>
      </c>
      <c r="U672" s="3">
        <v>0</v>
      </c>
      <c r="V672" s="3"/>
      <c r="W672" s="3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7"/>
    </row>
    <row r="673" spans="1:35" s="6" customFormat="1" ht="14.25">
      <c r="A673" s="10"/>
      <c r="B673" s="11" t="s">
        <v>2688</v>
      </c>
      <c r="C673" s="12" t="s">
        <v>2059</v>
      </c>
      <c r="D673" s="15" t="s">
        <v>2688</v>
      </c>
      <c r="E673" s="15" t="s">
        <v>1298</v>
      </c>
      <c r="F673" s="2" t="s">
        <v>1292</v>
      </c>
      <c r="G673" s="2" t="s">
        <v>1299</v>
      </c>
      <c r="H673" s="15" t="s">
        <v>3162</v>
      </c>
      <c r="I673" s="3">
        <v>2884.31</v>
      </c>
      <c r="J673" s="3">
        <f t="shared" si="73"/>
        <v>2569.3770085470087</v>
      </c>
      <c r="K673" s="3">
        <v>1753.13</v>
      </c>
      <c r="L673" s="3">
        <f t="shared" si="74"/>
        <v>1498.4017094017097</v>
      </c>
      <c r="M673" s="3">
        <v>414.35</v>
      </c>
      <c r="N673" s="3">
        <f t="shared" si="75"/>
        <v>354.14529914529919</v>
      </c>
      <c r="O673" s="3">
        <v>716.83</v>
      </c>
      <c r="P673" s="3"/>
      <c r="Q673" s="3">
        <f t="shared" si="76"/>
        <v>0</v>
      </c>
      <c r="R673" s="3">
        <v>0</v>
      </c>
      <c r="S673" s="3"/>
      <c r="T673" s="3">
        <v>0</v>
      </c>
      <c r="U673" s="3">
        <v>0</v>
      </c>
      <c r="V673" s="3"/>
      <c r="W673" s="3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7"/>
    </row>
    <row r="674" spans="1:35" s="6" customFormat="1" ht="14.25">
      <c r="A674" s="10"/>
      <c r="B674" s="11" t="s">
        <v>2689</v>
      </c>
      <c r="C674" s="12" t="s">
        <v>2059</v>
      </c>
      <c r="D674" s="15" t="s">
        <v>2689</v>
      </c>
      <c r="E674" s="15" t="s">
        <v>1300</v>
      </c>
      <c r="F674" s="2" t="s">
        <v>1292</v>
      </c>
      <c r="G674" s="2" t="s">
        <v>1301</v>
      </c>
      <c r="H674" s="15" t="s">
        <v>3162</v>
      </c>
      <c r="I674" s="3">
        <v>4126.42</v>
      </c>
      <c r="J674" s="3">
        <f t="shared" si="73"/>
        <v>3675.4550427350432</v>
      </c>
      <c r="K674" s="3">
        <v>2512.5300000000002</v>
      </c>
      <c r="L674" s="3">
        <f t="shared" si="74"/>
        <v>2147.4615384615386</v>
      </c>
      <c r="M674" s="3">
        <v>591.16999999999996</v>
      </c>
      <c r="N674" s="3">
        <f t="shared" si="75"/>
        <v>505.27350427350427</v>
      </c>
      <c r="O674" s="3">
        <v>1022.72</v>
      </c>
      <c r="P674" s="3"/>
      <c r="Q674" s="3">
        <f t="shared" si="76"/>
        <v>0</v>
      </c>
      <c r="R674" s="3">
        <v>0</v>
      </c>
      <c r="S674" s="3"/>
      <c r="T674" s="3">
        <v>0</v>
      </c>
      <c r="U674" s="3">
        <v>0</v>
      </c>
      <c r="V674" s="3"/>
      <c r="W674" s="3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7"/>
    </row>
    <row r="675" spans="1:35" s="6" customFormat="1" ht="14.25">
      <c r="A675" s="10"/>
      <c r="B675" s="11" t="s">
        <v>2690</v>
      </c>
      <c r="C675" s="12" t="s">
        <v>2059</v>
      </c>
      <c r="D675" s="15" t="s">
        <v>2690</v>
      </c>
      <c r="E675" s="15" t="s">
        <v>1302</v>
      </c>
      <c r="F675" s="2" t="s">
        <v>1303</v>
      </c>
      <c r="G675" s="2" t="s">
        <v>1293</v>
      </c>
      <c r="H675" s="15" t="s">
        <v>3162</v>
      </c>
      <c r="I675" s="3">
        <v>1100.44</v>
      </c>
      <c r="J675" s="3">
        <f t="shared" si="73"/>
        <v>972.40094017094032</v>
      </c>
      <c r="K675" s="3">
        <v>752.25</v>
      </c>
      <c r="L675" s="3">
        <f t="shared" si="74"/>
        <v>642.94871794871801</v>
      </c>
      <c r="M675" s="3">
        <v>128.96</v>
      </c>
      <c r="N675" s="3">
        <f t="shared" si="75"/>
        <v>110.22222222222224</v>
      </c>
      <c r="O675" s="3">
        <v>219.23</v>
      </c>
      <c r="P675" s="3"/>
      <c r="Q675" s="3">
        <f t="shared" si="76"/>
        <v>0</v>
      </c>
      <c r="R675" s="3">
        <v>0</v>
      </c>
      <c r="S675" s="3"/>
      <c r="T675" s="3">
        <v>0</v>
      </c>
      <c r="U675" s="3">
        <v>0</v>
      </c>
      <c r="V675" s="3"/>
      <c r="W675" s="3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7"/>
    </row>
    <row r="676" spans="1:35" s="6" customFormat="1" ht="14.25">
      <c r="A676" s="10"/>
      <c r="B676" s="11" t="s">
        <v>2691</v>
      </c>
      <c r="C676" s="12" t="s">
        <v>2059</v>
      </c>
      <c r="D676" s="15" t="s">
        <v>2691</v>
      </c>
      <c r="E676" s="15" t="s">
        <v>1304</v>
      </c>
      <c r="F676" s="2" t="s">
        <v>1303</v>
      </c>
      <c r="G676" s="2" t="s">
        <v>1295</v>
      </c>
      <c r="H676" s="15" t="s">
        <v>3162</v>
      </c>
      <c r="I676" s="3">
        <v>1566.02</v>
      </c>
      <c r="J676" s="3">
        <f t="shared" si="73"/>
        <v>1383.8090598290598</v>
      </c>
      <c r="K676" s="3">
        <v>1070.52</v>
      </c>
      <c r="L676" s="3">
        <f t="shared" si="74"/>
        <v>914.97435897435901</v>
      </c>
      <c r="M676" s="3">
        <v>183.52</v>
      </c>
      <c r="N676" s="3">
        <f t="shared" si="75"/>
        <v>156.85470085470087</v>
      </c>
      <c r="O676" s="3">
        <v>311.98</v>
      </c>
      <c r="P676" s="3"/>
      <c r="Q676" s="3">
        <f t="shared" si="76"/>
        <v>0</v>
      </c>
      <c r="R676" s="3">
        <v>0</v>
      </c>
      <c r="S676" s="3"/>
      <c r="T676" s="3">
        <v>0</v>
      </c>
      <c r="U676" s="3">
        <v>0</v>
      </c>
      <c r="V676" s="3"/>
      <c r="W676" s="3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7"/>
    </row>
    <row r="677" spans="1:35" s="6" customFormat="1" ht="14.25">
      <c r="A677" s="10"/>
      <c r="B677" s="11" t="s">
        <v>2692</v>
      </c>
      <c r="C677" s="12" t="s">
        <v>2059</v>
      </c>
      <c r="D677" s="15" t="s">
        <v>2692</v>
      </c>
      <c r="E677" s="15" t="s">
        <v>1305</v>
      </c>
      <c r="F677" s="2" t="s">
        <v>1303</v>
      </c>
      <c r="G677" s="2" t="s">
        <v>1297</v>
      </c>
      <c r="H677" s="15" t="s">
        <v>3162</v>
      </c>
      <c r="I677" s="3">
        <v>2058.1800000000003</v>
      </c>
      <c r="J677" s="3">
        <f t="shared" si="73"/>
        <v>1818.7052136752136</v>
      </c>
      <c r="K677" s="3">
        <v>1406.96</v>
      </c>
      <c r="L677" s="3">
        <f t="shared" si="74"/>
        <v>1202.5299145299145</v>
      </c>
      <c r="M677" s="3">
        <v>241.19</v>
      </c>
      <c r="N677" s="3">
        <f t="shared" si="75"/>
        <v>206.14529914529916</v>
      </c>
      <c r="O677" s="3">
        <v>410.03</v>
      </c>
      <c r="P677" s="3"/>
      <c r="Q677" s="3">
        <f t="shared" si="76"/>
        <v>0</v>
      </c>
      <c r="R677" s="3">
        <v>0</v>
      </c>
      <c r="S677" s="3"/>
      <c r="T677" s="3">
        <v>0</v>
      </c>
      <c r="U677" s="3">
        <v>0</v>
      </c>
      <c r="V677" s="3"/>
      <c r="W677" s="3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7"/>
    </row>
    <row r="678" spans="1:35" s="6" customFormat="1" ht="14.25">
      <c r="A678" s="10"/>
      <c r="B678" s="11" t="s">
        <v>2693</v>
      </c>
      <c r="C678" s="12" t="s">
        <v>2059</v>
      </c>
      <c r="D678" s="15" t="s">
        <v>2693</v>
      </c>
      <c r="E678" s="15" t="s">
        <v>1306</v>
      </c>
      <c r="F678" s="2" t="s">
        <v>1303</v>
      </c>
      <c r="G678" s="2" t="s">
        <v>1299</v>
      </c>
      <c r="H678" s="15" t="s">
        <v>3162</v>
      </c>
      <c r="I678" s="3">
        <v>3300.3</v>
      </c>
      <c r="J678" s="3">
        <f t="shared" si="73"/>
        <v>2922.4117948717949</v>
      </c>
      <c r="K678" s="3">
        <v>2189.27</v>
      </c>
      <c r="L678" s="3">
        <f t="shared" si="74"/>
        <v>1871.1709401709402</v>
      </c>
      <c r="M678" s="3">
        <v>411.49</v>
      </c>
      <c r="N678" s="3">
        <f t="shared" si="75"/>
        <v>351.70085470085473</v>
      </c>
      <c r="O678" s="3">
        <v>699.54</v>
      </c>
      <c r="P678" s="3"/>
      <c r="Q678" s="3">
        <f t="shared" si="76"/>
        <v>0</v>
      </c>
      <c r="R678" s="3">
        <v>0</v>
      </c>
      <c r="S678" s="3"/>
      <c r="T678" s="3">
        <v>0</v>
      </c>
      <c r="U678" s="3">
        <v>0</v>
      </c>
      <c r="V678" s="3"/>
      <c r="W678" s="3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7"/>
    </row>
    <row r="679" spans="1:35" s="6" customFormat="1" ht="14.25">
      <c r="A679" s="10"/>
      <c r="B679" s="11" t="s">
        <v>2694</v>
      </c>
      <c r="C679" s="12" t="s">
        <v>2059</v>
      </c>
      <c r="D679" s="15" t="s">
        <v>2694</v>
      </c>
      <c r="E679" s="15" t="s">
        <v>1307</v>
      </c>
      <c r="F679" s="2" t="s">
        <v>1303</v>
      </c>
      <c r="G679" s="2" t="s">
        <v>1301</v>
      </c>
      <c r="H679" s="15" t="s">
        <v>3162</v>
      </c>
      <c r="I679" s="3">
        <v>4697.24</v>
      </c>
      <c r="J679" s="3">
        <f t="shared" si="73"/>
        <v>4159.2582905982908</v>
      </c>
      <c r="K679" s="3">
        <v>3117.49</v>
      </c>
      <c r="L679" s="3">
        <f t="shared" si="74"/>
        <v>2664.5213675213677</v>
      </c>
      <c r="M679" s="3">
        <v>585.09</v>
      </c>
      <c r="N679" s="3">
        <f t="shared" si="75"/>
        <v>500.07692307692315</v>
      </c>
      <c r="O679" s="3">
        <v>994.66</v>
      </c>
      <c r="P679" s="3"/>
      <c r="Q679" s="3">
        <f t="shared" si="76"/>
        <v>0</v>
      </c>
      <c r="R679" s="3">
        <v>0</v>
      </c>
      <c r="S679" s="3"/>
      <c r="T679" s="3">
        <v>0</v>
      </c>
      <c r="U679" s="3">
        <v>0</v>
      </c>
      <c r="V679" s="3"/>
      <c r="W679" s="3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7"/>
    </row>
    <row r="680" spans="1:35" s="6" customFormat="1" ht="14.25">
      <c r="A680" s="10"/>
      <c r="B680" s="11" t="s">
        <v>2695</v>
      </c>
      <c r="C680" s="12" t="s">
        <v>2059</v>
      </c>
      <c r="D680" s="15" t="s">
        <v>2695</v>
      </c>
      <c r="E680" s="15" t="s">
        <v>1308</v>
      </c>
      <c r="F680" s="2" t="s">
        <v>1309</v>
      </c>
      <c r="G680" s="2" t="s">
        <v>1293</v>
      </c>
      <c r="H680" s="15" t="s">
        <v>3162</v>
      </c>
      <c r="I680" s="3">
        <v>1884.3999999999999</v>
      </c>
      <c r="J680" s="3">
        <f t="shared" si="73"/>
        <v>1664.4432478632477</v>
      </c>
      <c r="K680" s="3">
        <v>1271.6099999999999</v>
      </c>
      <c r="L680" s="3">
        <f t="shared" si="74"/>
        <v>1086.8461538461538</v>
      </c>
      <c r="M680" s="3">
        <v>242.21</v>
      </c>
      <c r="N680" s="3">
        <f t="shared" si="75"/>
        <v>207.01709401709402</v>
      </c>
      <c r="O680" s="3">
        <v>370.58</v>
      </c>
      <c r="P680" s="3"/>
      <c r="Q680" s="3">
        <f t="shared" si="76"/>
        <v>0</v>
      </c>
      <c r="R680" s="3">
        <v>0</v>
      </c>
      <c r="S680" s="3"/>
      <c r="T680" s="3">
        <v>0</v>
      </c>
      <c r="U680" s="3">
        <v>0</v>
      </c>
      <c r="V680" s="3"/>
      <c r="W680" s="3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7"/>
    </row>
    <row r="681" spans="1:35" s="6" customFormat="1" ht="14.25">
      <c r="A681" s="10"/>
      <c r="B681" s="11" t="s">
        <v>2696</v>
      </c>
      <c r="C681" s="12" t="s">
        <v>2059</v>
      </c>
      <c r="D681" s="15" t="s">
        <v>2696</v>
      </c>
      <c r="E681" s="15" t="s">
        <v>1310</v>
      </c>
      <c r="F681" s="2" t="s">
        <v>1309</v>
      </c>
      <c r="G681" s="2" t="s">
        <v>1295</v>
      </c>
      <c r="H681" s="15" t="s">
        <v>3162</v>
      </c>
      <c r="I681" s="3">
        <v>2366.63</v>
      </c>
      <c r="J681" s="3">
        <f t="shared" si="73"/>
        <v>2090.3858119658121</v>
      </c>
      <c r="K681" s="3">
        <v>1597.02</v>
      </c>
      <c r="L681" s="3">
        <f t="shared" si="74"/>
        <v>1364.9743589743591</v>
      </c>
      <c r="M681" s="3">
        <v>304.19</v>
      </c>
      <c r="N681" s="3">
        <f t="shared" si="75"/>
        <v>259.991452991453</v>
      </c>
      <c r="O681" s="3">
        <v>465.42</v>
      </c>
      <c r="P681" s="3"/>
      <c r="Q681" s="3">
        <f t="shared" si="76"/>
        <v>0</v>
      </c>
      <c r="R681" s="3">
        <v>0</v>
      </c>
      <c r="S681" s="3"/>
      <c r="T681" s="3">
        <v>0</v>
      </c>
      <c r="U681" s="3">
        <v>0</v>
      </c>
      <c r="V681" s="3"/>
      <c r="W681" s="3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7"/>
    </row>
    <row r="682" spans="1:35" s="6" customFormat="1" ht="14.25">
      <c r="A682" s="10"/>
      <c r="B682" s="11" t="s">
        <v>2697</v>
      </c>
      <c r="C682" s="12" t="s">
        <v>2059</v>
      </c>
      <c r="D682" s="15" t="s">
        <v>2697</v>
      </c>
      <c r="E682" s="15" t="s">
        <v>1311</v>
      </c>
      <c r="F682" s="2" t="s">
        <v>1309</v>
      </c>
      <c r="G682" s="2" t="s">
        <v>1297</v>
      </c>
      <c r="H682" s="15" t="s">
        <v>3162</v>
      </c>
      <c r="I682" s="3">
        <v>3093.5</v>
      </c>
      <c r="J682" s="3">
        <f t="shared" si="73"/>
        <v>2732.4112820512823</v>
      </c>
      <c r="K682" s="3">
        <v>2087.52</v>
      </c>
      <c r="L682" s="3">
        <f t="shared" si="74"/>
        <v>1784.2051282051284</v>
      </c>
      <c r="M682" s="3">
        <v>397.62</v>
      </c>
      <c r="N682" s="3">
        <f t="shared" si="75"/>
        <v>339.84615384615387</v>
      </c>
      <c r="O682" s="3">
        <v>608.36</v>
      </c>
      <c r="P682" s="3"/>
      <c r="Q682" s="3">
        <f t="shared" si="76"/>
        <v>0</v>
      </c>
      <c r="R682" s="3">
        <v>0</v>
      </c>
      <c r="S682" s="3"/>
      <c r="T682" s="3">
        <v>0</v>
      </c>
      <c r="U682" s="3">
        <v>0</v>
      </c>
      <c r="V682" s="3"/>
      <c r="W682" s="3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7"/>
    </row>
    <row r="683" spans="1:35" s="6" customFormat="1" ht="14.25">
      <c r="A683" s="10"/>
      <c r="B683" s="11" t="s">
        <v>2698</v>
      </c>
      <c r="C683" s="12" t="s">
        <v>2059</v>
      </c>
      <c r="D683" s="15" t="s">
        <v>2698</v>
      </c>
      <c r="E683" s="15" t="s">
        <v>1312</v>
      </c>
      <c r="F683" s="2" t="s">
        <v>1313</v>
      </c>
      <c r="G683" s="2" t="s">
        <v>1314</v>
      </c>
      <c r="H683" s="15" t="s">
        <v>3162</v>
      </c>
      <c r="I683" s="3">
        <v>1651.38</v>
      </c>
      <c r="J683" s="3">
        <f t="shared" si="73"/>
        <v>1463.4544444444446</v>
      </c>
      <c r="K683" s="3">
        <v>1086.43</v>
      </c>
      <c r="L683" s="3">
        <f t="shared" si="74"/>
        <v>928.57264957264965</v>
      </c>
      <c r="M683" s="3">
        <v>206.94</v>
      </c>
      <c r="N683" s="3">
        <f t="shared" si="75"/>
        <v>176.87179487179489</v>
      </c>
      <c r="O683" s="3">
        <v>358.01</v>
      </c>
      <c r="P683" s="3"/>
      <c r="Q683" s="3">
        <f t="shared" si="76"/>
        <v>0</v>
      </c>
      <c r="R683" s="3">
        <v>0</v>
      </c>
      <c r="S683" s="3"/>
      <c r="T683" s="3">
        <v>0</v>
      </c>
      <c r="U683" s="3">
        <v>0</v>
      </c>
      <c r="V683" s="3"/>
      <c r="W683" s="3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7"/>
    </row>
    <row r="684" spans="1:35" s="6" customFormat="1" ht="14.25">
      <c r="A684" s="10"/>
      <c r="B684" s="11" t="s">
        <v>2699</v>
      </c>
      <c r="C684" s="12" t="s">
        <v>2059</v>
      </c>
      <c r="D684" s="15" t="s">
        <v>2699</v>
      </c>
      <c r="E684" s="15" t="s">
        <v>1315</v>
      </c>
      <c r="F684" s="2" t="s">
        <v>1313</v>
      </c>
      <c r="G684" s="2" t="s">
        <v>1316</v>
      </c>
      <c r="H684" s="15" t="s">
        <v>3162</v>
      </c>
      <c r="I684" s="3">
        <v>2470.8000000000002</v>
      </c>
      <c r="J684" s="3">
        <f t="shared" si="73"/>
        <v>2189.624358974359</v>
      </c>
      <c r="K684" s="3">
        <v>1625.53</v>
      </c>
      <c r="L684" s="3">
        <f t="shared" si="74"/>
        <v>1389.3418803418804</v>
      </c>
      <c r="M684" s="3">
        <v>309.62</v>
      </c>
      <c r="N684" s="3">
        <f t="shared" si="75"/>
        <v>264.63247863247864</v>
      </c>
      <c r="O684" s="3">
        <v>535.65</v>
      </c>
      <c r="P684" s="3"/>
      <c r="Q684" s="3">
        <f t="shared" si="76"/>
        <v>0</v>
      </c>
      <c r="R684" s="3">
        <v>0</v>
      </c>
      <c r="S684" s="3"/>
      <c r="T684" s="3">
        <v>0</v>
      </c>
      <c r="U684" s="3">
        <v>0</v>
      </c>
      <c r="V684" s="3"/>
      <c r="W684" s="3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7"/>
    </row>
    <row r="685" spans="1:35" s="6" customFormat="1" ht="14.25">
      <c r="A685" s="10"/>
      <c r="B685" s="11" t="s">
        <v>2700</v>
      </c>
      <c r="C685" s="12" t="s">
        <v>2059</v>
      </c>
      <c r="D685" s="15" t="s">
        <v>2700</v>
      </c>
      <c r="E685" s="15" t="s">
        <v>1317</v>
      </c>
      <c r="F685" s="2" t="s">
        <v>1313</v>
      </c>
      <c r="G685" s="2" t="s">
        <v>1318</v>
      </c>
      <c r="H685" s="15" t="s">
        <v>3162</v>
      </c>
      <c r="I685" s="3">
        <v>3285.3</v>
      </c>
      <c r="J685" s="3">
        <f t="shared" si="73"/>
        <v>2911.4351282051284</v>
      </c>
      <c r="K685" s="3">
        <v>2161.38</v>
      </c>
      <c r="L685" s="3">
        <f t="shared" si="74"/>
        <v>1847.3333333333335</v>
      </c>
      <c r="M685" s="3">
        <v>411.69</v>
      </c>
      <c r="N685" s="3">
        <f t="shared" si="75"/>
        <v>351.87179487179492</v>
      </c>
      <c r="O685" s="3">
        <v>712.23</v>
      </c>
      <c r="P685" s="3"/>
      <c r="Q685" s="3">
        <f t="shared" si="76"/>
        <v>0</v>
      </c>
      <c r="R685" s="3">
        <v>0</v>
      </c>
      <c r="S685" s="3"/>
      <c r="T685" s="3">
        <v>0</v>
      </c>
      <c r="U685" s="3">
        <v>0</v>
      </c>
      <c r="V685" s="3"/>
      <c r="W685" s="3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7"/>
    </row>
    <row r="686" spans="1:35" s="6" customFormat="1" ht="14.25">
      <c r="A686" s="10"/>
      <c r="B686" s="11" t="s">
        <v>2701</v>
      </c>
      <c r="C686" s="12" t="s">
        <v>2059</v>
      </c>
      <c r="D686" s="15" t="s">
        <v>2701</v>
      </c>
      <c r="E686" s="15" t="s">
        <v>1319</v>
      </c>
      <c r="F686" s="2" t="s">
        <v>1320</v>
      </c>
      <c r="G686" s="2" t="s">
        <v>1314</v>
      </c>
      <c r="H686" s="15" t="s">
        <v>3162</v>
      </c>
      <c r="I686" s="3">
        <v>1698.5700000000002</v>
      </c>
      <c r="J686" s="3">
        <f t="shared" si="73"/>
        <v>1500.9370085470086</v>
      </c>
      <c r="K686" s="3">
        <v>1161.1300000000001</v>
      </c>
      <c r="L686" s="3">
        <f t="shared" si="74"/>
        <v>992.41880341880358</v>
      </c>
      <c r="M686" s="3">
        <v>199.05</v>
      </c>
      <c r="N686" s="3">
        <f t="shared" si="75"/>
        <v>170.12820512820514</v>
      </c>
      <c r="O686" s="3">
        <v>338.39</v>
      </c>
      <c r="P686" s="3"/>
      <c r="Q686" s="3">
        <f t="shared" si="76"/>
        <v>0</v>
      </c>
      <c r="R686" s="3">
        <v>0</v>
      </c>
      <c r="S686" s="3"/>
      <c r="T686" s="3">
        <v>0</v>
      </c>
      <c r="U686" s="3">
        <v>0</v>
      </c>
      <c r="V686" s="3"/>
      <c r="W686" s="3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7"/>
    </row>
    <row r="687" spans="1:35" s="6" customFormat="1" ht="14.25">
      <c r="A687" s="10"/>
      <c r="B687" s="11" t="s">
        <v>2702</v>
      </c>
      <c r="C687" s="12" t="s">
        <v>2059</v>
      </c>
      <c r="D687" s="15" t="s">
        <v>2702</v>
      </c>
      <c r="E687" s="15" t="s">
        <v>1321</v>
      </c>
      <c r="F687" s="2" t="s">
        <v>1320</v>
      </c>
      <c r="G687" s="2" t="s">
        <v>1316</v>
      </c>
      <c r="H687" s="15" t="s">
        <v>3162</v>
      </c>
      <c r="I687" s="3">
        <v>2541.4699999999998</v>
      </c>
      <c r="J687" s="3">
        <f t="shared" si="73"/>
        <v>2245.7629914529916</v>
      </c>
      <c r="K687" s="3">
        <v>1737.33</v>
      </c>
      <c r="L687" s="3">
        <f t="shared" si="74"/>
        <v>1484.897435897436</v>
      </c>
      <c r="M687" s="3">
        <v>297.83</v>
      </c>
      <c r="N687" s="3">
        <f t="shared" si="75"/>
        <v>254.55555555555557</v>
      </c>
      <c r="O687" s="3">
        <v>506.31</v>
      </c>
      <c r="P687" s="3"/>
      <c r="Q687" s="3">
        <f t="shared" si="76"/>
        <v>0</v>
      </c>
      <c r="R687" s="3">
        <v>0</v>
      </c>
      <c r="S687" s="3"/>
      <c r="T687" s="3">
        <v>0</v>
      </c>
      <c r="U687" s="3">
        <v>0</v>
      </c>
      <c r="V687" s="3"/>
      <c r="W687" s="3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7"/>
    </row>
    <row r="688" spans="1:35" s="6" customFormat="1" ht="14.25">
      <c r="A688" s="10"/>
      <c r="B688" s="11" t="s">
        <v>2703</v>
      </c>
      <c r="C688" s="12" t="s">
        <v>2059</v>
      </c>
      <c r="D688" s="15" t="s">
        <v>2703</v>
      </c>
      <c r="E688" s="15" t="s">
        <v>1322</v>
      </c>
      <c r="F688" s="2" t="s">
        <v>1320</v>
      </c>
      <c r="G688" s="2" t="s">
        <v>1318</v>
      </c>
      <c r="H688" s="15" t="s">
        <v>3162</v>
      </c>
      <c r="I688" s="3">
        <v>3387.93</v>
      </c>
      <c r="J688" s="3">
        <f t="shared" si="73"/>
        <v>2993.7348717948717</v>
      </c>
      <c r="K688" s="3">
        <v>2315.9699999999998</v>
      </c>
      <c r="L688" s="3">
        <f t="shared" si="74"/>
        <v>1979.4615384615383</v>
      </c>
      <c r="M688" s="3">
        <v>397.02</v>
      </c>
      <c r="N688" s="3">
        <f t="shared" si="75"/>
        <v>339.33333333333331</v>
      </c>
      <c r="O688" s="3">
        <v>674.94</v>
      </c>
      <c r="P688" s="3"/>
      <c r="Q688" s="3">
        <f t="shared" si="76"/>
        <v>0</v>
      </c>
      <c r="R688" s="3">
        <v>0</v>
      </c>
      <c r="S688" s="3"/>
      <c r="T688" s="3">
        <v>0</v>
      </c>
      <c r="U688" s="3">
        <v>0</v>
      </c>
      <c r="V688" s="3"/>
      <c r="W688" s="3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7"/>
    </row>
    <row r="689" spans="1:35" s="6" customFormat="1" ht="14.25">
      <c r="A689" s="10"/>
      <c r="B689" s="11" t="s">
        <v>2084</v>
      </c>
      <c r="C689" s="12" t="s">
        <v>2059</v>
      </c>
      <c r="D689" s="15" t="s">
        <v>97</v>
      </c>
      <c r="E689" s="15" t="s">
        <v>1323</v>
      </c>
      <c r="F689" s="2" t="s">
        <v>1324</v>
      </c>
      <c r="G689" s="2" t="s">
        <v>1318</v>
      </c>
      <c r="H689" s="15" t="s">
        <v>3162</v>
      </c>
      <c r="I689" s="3">
        <v>15499.89</v>
      </c>
      <c r="J689" s="3">
        <f t="shared" si="73"/>
        <v>13703.023418803419</v>
      </c>
      <c r="K689" s="3">
        <v>10555.56</v>
      </c>
      <c r="L689" s="3">
        <f t="shared" si="74"/>
        <v>9021.8461538461543</v>
      </c>
      <c r="M689" s="3">
        <v>1811.11</v>
      </c>
      <c r="N689" s="3">
        <f t="shared" si="75"/>
        <v>1547.9572649572649</v>
      </c>
      <c r="O689" s="3">
        <v>3133.22</v>
      </c>
      <c r="P689" s="3"/>
      <c r="Q689" s="3">
        <f t="shared" si="76"/>
        <v>0</v>
      </c>
      <c r="R689" s="3">
        <v>0</v>
      </c>
      <c r="S689" s="3"/>
      <c r="T689" s="3">
        <v>0</v>
      </c>
      <c r="U689" s="3">
        <v>0</v>
      </c>
      <c r="V689" s="3"/>
      <c r="W689" s="3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7"/>
    </row>
    <row r="690" spans="1:35" s="6" customFormat="1" ht="14.25">
      <c r="A690" s="10"/>
      <c r="B690" s="11" t="s">
        <v>2084</v>
      </c>
      <c r="C690" s="12" t="s">
        <v>2059</v>
      </c>
      <c r="D690" s="15" t="s">
        <v>9</v>
      </c>
      <c r="E690" s="15" t="s">
        <v>1325</v>
      </c>
      <c r="F690" s="2" t="s">
        <v>1326</v>
      </c>
      <c r="G690" s="2" t="s">
        <v>1318</v>
      </c>
      <c r="H690" s="15" t="s">
        <v>3162</v>
      </c>
      <c r="I690" s="3">
        <v>16044.449999999999</v>
      </c>
      <c r="J690" s="3">
        <f t="shared" si="73"/>
        <v>14218.600598290599</v>
      </c>
      <c r="K690" s="3">
        <v>10555.56</v>
      </c>
      <c r="L690" s="3">
        <f t="shared" si="74"/>
        <v>9021.8461538461543</v>
      </c>
      <c r="M690" s="3">
        <v>2010.58</v>
      </c>
      <c r="N690" s="3">
        <f t="shared" si="75"/>
        <v>1718.4444444444446</v>
      </c>
      <c r="O690" s="3">
        <v>3478.31</v>
      </c>
      <c r="P690" s="3"/>
      <c r="Q690" s="3">
        <f t="shared" si="76"/>
        <v>0</v>
      </c>
      <c r="R690" s="3">
        <v>0</v>
      </c>
      <c r="S690" s="3"/>
      <c r="T690" s="3">
        <v>0</v>
      </c>
      <c r="U690" s="3">
        <v>0</v>
      </c>
      <c r="V690" s="3"/>
      <c r="W690" s="3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7"/>
    </row>
    <row r="691" spans="1:35" s="6" customFormat="1" ht="14.25">
      <c r="A691" s="10"/>
      <c r="B691" s="11" t="s">
        <v>2084</v>
      </c>
      <c r="C691" s="12" t="s">
        <v>2059</v>
      </c>
      <c r="D691" s="15" t="s">
        <v>9</v>
      </c>
      <c r="E691" s="15" t="s">
        <v>1327</v>
      </c>
      <c r="F691" s="2" t="s">
        <v>1328</v>
      </c>
      <c r="G691" s="2" t="s">
        <v>1318</v>
      </c>
      <c r="H691" s="15" t="s">
        <v>3162</v>
      </c>
      <c r="I691" s="3">
        <v>13285.619999999999</v>
      </c>
      <c r="J691" s="3">
        <f t="shared" si="73"/>
        <v>11745.449059829061</v>
      </c>
      <c r="K691" s="3">
        <v>9047.6200000000008</v>
      </c>
      <c r="L691" s="3">
        <f t="shared" si="74"/>
        <v>7733.0085470085478</v>
      </c>
      <c r="M691" s="3">
        <v>1552.38</v>
      </c>
      <c r="N691" s="3">
        <f t="shared" si="75"/>
        <v>1326.8205128205129</v>
      </c>
      <c r="O691" s="3">
        <v>2685.62</v>
      </c>
      <c r="P691" s="3"/>
      <c r="Q691" s="3">
        <f t="shared" si="76"/>
        <v>0</v>
      </c>
      <c r="R691" s="3">
        <v>0</v>
      </c>
      <c r="S691" s="3"/>
      <c r="T691" s="3">
        <v>0</v>
      </c>
      <c r="U691" s="3">
        <v>0</v>
      </c>
      <c r="V691" s="3"/>
      <c r="W691" s="3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7"/>
    </row>
    <row r="692" spans="1:35" s="6" customFormat="1" ht="14.25">
      <c r="A692" s="10"/>
      <c r="B692" s="11" t="s">
        <v>2084</v>
      </c>
      <c r="C692" s="12" t="s">
        <v>2059</v>
      </c>
      <c r="D692" s="15" t="s">
        <v>9</v>
      </c>
      <c r="E692" s="15" t="s">
        <v>1329</v>
      </c>
      <c r="F692" s="2" t="s">
        <v>1330</v>
      </c>
      <c r="G692" s="2" t="s">
        <v>1318</v>
      </c>
      <c r="H692" s="15" t="s">
        <v>3162</v>
      </c>
      <c r="I692" s="3">
        <v>13053.62</v>
      </c>
      <c r="J692" s="3">
        <f t="shared" si="73"/>
        <v>11590.249829059831</v>
      </c>
      <c r="K692" s="3">
        <v>9047.6200000000008</v>
      </c>
      <c r="L692" s="3">
        <f t="shared" si="74"/>
        <v>7733.0085470085478</v>
      </c>
      <c r="M692" s="3">
        <v>1023.81</v>
      </c>
      <c r="N692" s="3">
        <f t="shared" si="75"/>
        <v>875.0512820512821</v>
      </c>
      <c r="O692" s="3">
        <v>2982.19</v>
      </c>
      <c r="P692" s="3"/>
      <c r="Q692" s="3">
        <f t="shared" si="76"/>
        <v>0</v>
      </c>
      <c r="R692" s="3">
        <v>0</v>
      </c>
      <c r="S692" s="3"/>
      <c r="T692" s="3">
        <v>0</v>
      </c>
      <c r="U692" s="3">
        <v>0</v>
      </c>
      <c r="V692" s="3"/>
      <c r="W692" s="3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7"/>
    </row>
    <row r="693" spans="1:35" s="6" customFormat="1" ht="14.25">
      <c r="A693" s="10"/>
      <c r="B693" s="11" t="s">
        <v>2704</v>
      </c>
      <c r="C693" s="12" t="s">
        <v>2059</v>
      </c>
      <c r="D693" s="15" t="s">
        <v>272</v>
      </c>
      <c r="E693" s="15" t="s">
        <v>1331</v>
      </c>
      <c r="F693" s="2" t="s">
        <v>1332</v>
      </c>
      <c r="G693" s="2" t="s">
        <v>1333</v>
      </c>
      <c r="H693" s="15" t="s">
        <v>3162</v>
      </c>
      <c r="I693" s="3">
        <v>804.94999999999993</v>
      </c>
      <c r="J693" s="3">
        <f t="shared" si="73"/>
        <v>702.23173024807181</v>
      </c>
      <c r="K693" s="3">
        <v>326.19</v>
      </c>
      <c r="L693" s="3">
        <f t="shared" si="74"/>
        <v>278.79487179487182</v>
      </c>
      <c r="M693" s="3">
        <v>49.06</v>
      </c>
      <c r="N693" s="3">
        <f t="shared" si="75"/>
        <v>41.931623931623939</v>
      </c>
      <c r="O693" s="3">
        <v>90.28</v>
      </c>
      <c r="P693" s="3">
        <v>16.39</v>
      </c>
      <c r="Q693" s="3">
        <f t="shared" si="76"/>
        <v>15.375234521575985</v>
      </c>
      <c r="R693" s="3">
        <v>0</v>
      </c>
      <c r="S693" s="3">
        <f t="shared" ref="S693:S756" si="79">IF(ROUND((W693*$W$3+Y693*$Y$3+AA693*$AA$3+AC693*$AC$3+AE693*$AE$3+AG693*$AG$3),2)=0,"",ROUND((W693*$W$3+Y693*$Y$3+AA693*$AA$3+AC693*$AC$3+AE693*$AE$3+AG693*$AG$3),2))</f>
        <v>323.02999999999997</v>
      </c>
      <c r="T693" s="3">
        <f t="shared" si="78"/>
        <v>275.85000000000002</v>
      </c>
      <c r="U693" s="3">
        <v>0</v>
      </c>
      <c r="V693" s="3"/>
      <c r="W693" s="3"/>
      <c r="X693" s="42"/>
      <c r="Y693" s="42"/>
      <c r="Z693" s="42"/>
      <c r="AA693" s="42">
        <v>362.96</v>
      </c>
      <c r="AB693" s="42">
        <v>362.96</v>
      </c>
      <c r="AC693" s="42"/>
      <c r="AD693" s="42"/>
      <c r="AE693" s="42"/>
      <c r="AF693" s="42"/>
      <c r="AG693" s="42"/>
      <c r="AH693" s="42"/>
      <c r="AI693" s="7"/>
    </row>
    <row r="694" spans="1:35" s="6" customFormat="1" ht="14.25">
      <c r="A694" s="10"/>
      <c r="B694" s="11" t="s">
        <v>2705</v>
      </c>
      <c r="C694" s="12" t="s">
        <v>2059</v>
      </c>
      <c r="D694" s="15" t="s">
        <v>2705</v>
      </c>
      <c r="E694" s="15" t="s">
        <v>1334</v>
      </c>
      <c r="F694" s="2" t="s">
        <v>1332</v>
      </c>
      <c r="G694" s="2" t="s">
        <v>1335</v>
      </c>
      <c r="H694" s="15" t="s">
        <v>3162</v>
      </c>
      <c r="I694" s="3">
        <v>985.01</v>
      </c>
      <c r="J694" s="3">
        <f t="shared" si="73"/>
        <v>860.44959349593501</v>
      </c>
      <c r="K694" s="3">
        <v>434.24</v>
      </c>
      <c r="L694" s="3">
        <f t="shared" si="74"/>
        <v>371.14529914529919</v>
      </c>
      <c r="M694" s="3">
        <v>65.319999999999993</v>
      </c>
      <c r="N694" s="3">
        <f t="shared" si="75"/>
        <v>55.82905982905983</v>
      </c>
      <c r="O694" s="3">
        <v>120.18</v>
      </c>
      <c r="P694" s="3">
        <v>16.39</v>
      </c>
      <c r="Q694" s="3">
        <f t="shared" si="76"/>
        <v>15.375234521575985</v>
      </c>
      <c r="R694" s="3">
        <v>0</v>
      </c>
      <c r="S694" s="3">
        <f t="shared" si="79"/>
        <v>348.88</v>
      </c>
      <c r="T694" s="3">
        <f t="shared" si="78"/>
        <v>297.92</v>
      </c>
      <c r="U694" s="3">
        <v>0</v>
      </c>
      <c r="V694" s="3"/>
      <c r="W694" s="3"/>
      <c r="X694" s="42"/>
      <c r="Y694" s="42"/>
      <c r="Z694" s="42"/>
      <c r="AA694" s="42">
        <v>392</v>
      </c>
      <c r="AB694" s="42">
        <v>392</v>
      </c>
      <c r="AC694" s="42"/>
      <c r="AD694" s="42"/>
      <c r="AE694" s="42"/>
      <c r="AF694" s="42"/>
      <c r="AG694" s="42"/>
      <c r="AH694" s="42"/>
      <c r="AI694" s="7"/>
    </row>
    <row r="695" spans="1:35" s="6" customFormat="1" ht="14.25">
      <c r="A695" s="10"/>
      <c r="B695" s="11" t="s">
        <v>2706</v>
      </c>
      <c r="C695" s="12" t="s">
        <v>2059</v>
      </c>
      <c r="D695" s="15" t="s">
        <v>2706</v>
      </c>
      <c r="E695" s="15" t="s">
        <v>1336</v>
      </c>
      <c r="F695" s="2" t="s">
        <v>1332</v>
      </c>
      <c r="G695" s="2" t="s">
        <v>1337</v>
      </c>
      <c r="H695" s="15" t="s">
        <v>3162</v>
      </c>
      <c r="I695" s="3">
        <v>1129.21</v>
      </c>
      <c r="J695" s="3">
        <f t="shared" si="73"/>
        <v>986.95070460704608</v>
      </c>
      <c r="K695" s="3">
        <v>515.72</v>
      </c>
      <c r="L695" s="3">
        <f t="shared" si="74"/>
        <v>440.78632478632483</v>
      </c>
      <c r="M695" s="3">
        <v>77.569999999999993</v>
      </c>
      <c r="N695" s="3">
        <f t="shared" si="75"/>
        <v>66.299145299145295</v>
      </c>
      <c r="O695" s="3">
        <v>142.74</v>
      </c>
      <c r="P695" s="3">
        <v>16.39</v>
      </c>
      <c r="Q695" s="3">
        <f t="shared" si="76"/>
        <v>15.375234521575985</v>
      </c>
      <c r="R695" s="3">
        <v>0</v>
      </c>
      <c r="S695" s="3">
        <f t="shared" si="79"/>
        <v>376.79</v>
      </c>
      <c r="T695" s="3">
        <f t="shared" si="78"/>
        <v>321.75</v>
      </c>
      <c r="U695" s="3">
        <v>0</v>
      </c>
      <c r="V695" s="3"/>
      <c r="W695" s="3"/>
      <c r="X695" s="42"/>
      <c r="Y695" s="42"/>
      <c r="Z695" s="42"/>
      <c r="AA695" s="42">
        <v>423.36</v>
      </c>
      <c r="AB695" s="42">
        <v>423.36</v>
      </c>
      <c r="AC695" s="42"/>
      <c r="AD695" s="42"/>
      <c r="AE695" s="42"/>
      <c r="AF695" s="42"/>
      <c r="AG695" s="42"/>
      <c r="AH695" s="42"/>
      <c r="AI695" s="7"/>
    </row>
    <row r="696" spans="1:35" s="6" customFormat="1" ht="14.25">
      <c r="A696" s="10"/>
      <c r="B696" s="11" t="s">
        <v>2707</v>
      </c>
      <c r="C696" s="12" t="s">
        <v>2059</v>
      </c>
      <c r="D696" s="15" t="s">
        <v>2707</v>
      </c>
      <c r="E696" s="15" t="s">
        <v>1338</v>
      </c>
      <c r="F696" s="2" t="s">
        <v>1332</v>
      </c>
      <c r="G696" s="2" t="s">
        <v>1339</v>
      </c>
      <c r="H696" s="15" t="s">
        <v>3162</v>
      </c>
      <c r="I696" s="3">
        <v>1885.77</v>
      </c>
      <c r="J696" s="3">
        <f t="shared" si="73"/>
        <v>1652.3659182822596</v>
      </c>
      <c r="K696" s="3">
        <v>984.23</v>
      </c>
      <c r="L696" s="3">
        <f t="shared" si="74"/>
        <v>841.22222222222229</v>
      </c>
      <c r="M696" s="3">
        <v>148.05000000000001</v>
      </c>
      <c r="N696" s="3">
        <f t="shared" si="75"/>
        <v>126.53846153846156</v>
      </c>
      <c r="O696" s="3">
        <v>272.39999999999998</v>
      </c>
      <c r="P696" s="3">
        <v>16.39</v>
      </c>
      <c r="Q696" s="3">
        <f t="shared" si="76"/>
        <v>15.375234521575985</v>
      </c>
      <c r="R696" s="3">
        <v>0</v>
      </c>
      <c r="S696" s="3">
        <f t="shared" si="79"/>
        <v>464.7</v>
      </c>
      <c r="T696" s="3">
        <f t="shared" si="78"/>
        <v>396.83</v>
      </c>
      <c r="U696" s="3">
        <v>0</v>
      </c>
      <c r="V696" s="3"/>
      <c r="W696" s="3"/>
      <c r="X696" s="42"/>
      <c r="Y696" s="42"/>
      <c r="Z696" s="42"/>
      <c r="AA696" s="42">
        <v>522.14</v>
      </c>
      <c r="AB696" s="42">
        <v>522.14</v>
      </c>
      <c r="AC696" s="42"/>
      <c r="AD696" s="42"/>
      <c r="AE696" s="42"/>
      <c r="AF696" s="42"/>
      <c r="AG696" s="42"/>
      <c r="AH696" s="42"/>
      <c r="AI696" s="7"/>
    </row>
    <row r="697" spans="1:35" s="6" customFormat="1" ht="14.25">
      <c r="A697" s="10"/>
      <c r="B697" s="11" t="s">
        <v>2708</v>
      </c>
      <c r="C697" s="12" t="s">
        <v>2059</v>
      </c>
      <c r="D697" s="15" t="s">
        <v>2708</v>
      </c>
      <c r="E697" s="15" t="s">
        <v>1340</v>
      </c>
      <c r="F697" s="2" t="s">
        <v>1332</v>
      </c>
      <c r="G697" s="2" t="s">
        <v>1341</v>
      </c>
      <c r="H697" s="15" t="s">
        <v>3162</v>
      </c>
      <c r="I697" s="3">
        <v>2062.0500000000002</v>
      </c>
      <c r="J697" s="3">
        <f t="shared" si="73"/>
        <v>1806.9149781113197</v>
      </c>
      <c r="K697" s="3">
        <v>1081.69</v>
      </c>
      <c r="L697" s="3">
        <f t="shared" si="74"/>
        <v>924.52136752136767</v>
      </c>
      <c r="M697" s="3">
        <v>162.71</v>
      </c>
      <c r="N697" s="3">
        <f t="shared" si="75"/>
        <v>139.0683760683761</v>
      </c>
      <c r="O697" s="3">
        <v>299.38</v>
      </c>
      <c r="P697" s="3">
        <v>16.39</v>
      </c>
      <c r="Q697" s="3">
        <f t="shared" si="76"/>
        <v>15.375234521575985</v>
      </c>
      <c r="R697" s="3">
        <v>0</v>
      </c>
      <c r="S697" s="3">
        <f t="shared" si="79"/>
        <v>501.88</v>
      </c>
      <c r="T697" s="3">
        <f t="shared" si="78"/>
        <v>428.57</v>
      </c>
      <c r="U697" s="3">
        <v>0</v>
      </c>
      <c r="V697" s="3"/>
      <c r="W697" s="3"/>
      <c r="X697" s="42"/>
      <c r="Y697" s="42"/>
      <c r="Z697" s="42"/>
      <c r="AA697" s="42">
        <v>563.91</v>
      </c>
      <c r="AB697" s="42">
        <v>563.91</v>
      </c>
      <c r="AC697" s="42"/>
      <c r="AD697" s="42"/>
      <c r="AE697" s="42"/>
      <c r="AF697" s="42"/>
      <c r="AG697" s="42"/>
      <c r="AH697" s="42"/>
      <c r="AI697" s="7"/>
    </row>
    <row r="698" spans="1:35" s="6" customFormat="1" ht="14.25">
      <c r="A698" s="10"/>
      <c r="B698" s="11" t="s">
        <v>2709</v>
      </c>
      <c r="C698" s="12" t="s">
        <v>2059</v>
      </c>
      <c r="D698" s="15" t="s">
        <v>2709</v>
      </c>
      <c r="E698" s="15" t="s">
        <v>1342</v>
      </c>
      <c r="F698" s="2" t="s">
        <v>1332</v>
      </c>
      <c r="G698" s="2" t="s">
        <v>1343</v>
      </c>
      <c r="H698" s="15" t="s">
        <v>3162</v>
      </c>
      <c r="I698" s="3">
        <v>2223.6400000000003</v>
      </c>
      <c r="J698" s="3">
        <f t="shared" si="73"/>
        <v>1948.4201917865335</v>
      </c>
      <c r="K698" s="3">
        <v>1166.79</v>
      </c>
      <c r="L698" s="3">
        <f t="shared" si="74"/>
        <v>997.25641025641028</v>
      </c>
      <c r="M698" s="3">
        <v>175.51</v>
      </c>
      <c r="N698" s="3">
        <f t="shared" si="75"/>
        <v>150.008547008547</v>
      </c>
      <c r="O698" s="3">
        <v>322.93</v>
      </c>
      <c r="P698" s="3">
        <v>16.39</v>
      </c>
      <c r="Q698" s="3">
        <f t="shared" si="76"/>
        <v>15.375234521575985</v>
      </c>
      <c r="R698" s="3">
        <v>0</v>
      </c>
      <c r="S698" s="3">
        <f t="shared" si="79"/>
        <v>542.02</v>
      </c>
      <c r="T698" s="3">
        <f t="shared" si="78"/>
        <v>462.85</v>
      </c>
      <c r="U698" s="3">
        <v>0</v>
      </c>
      <c r="V698" s="3"/>
      <c r="W698" s="3"/>
      <c r="X698" s="42"/>
      <c r="Y698" s="42"/>
      <c r="Z698" s="42"/>
      <c r="AA698" s="42">
        <v>609.01</v>
      </c>
      <c r="AB698" s="42">
        <v>609.01</v>
      </c>
      <c r="AC698" s="42"/>
      <c r="AD698" s="42"/>
      <c r="AE698" s="42"/>
      <c r="AF698" s="42"/>
      <c r="AG698" s="42"/>
      <c r="AH698" s="42"/>
      <c r="AI698" s="7"/>
    </row>
    <row r="699" spans="1:35" s="6" customFormat="1" ht="14.25">
      <c r="A699" s="10"/>
      <c r="B699" s="11" t="s">
        <v>2710</v>
      </c>
      <c r="C699" s="12" t="s">
        <v>2059</v>
      </c>
      <c r="D699" s="15" t="s">
        <v>341</v>
      </c>
      <c r="E699" s="15" t="s">
        <v>1344</v>
      </c>
      <c r="F699" s="2" t="s">
        <v>1345</v>
      </c>
      <c r="G699" s="2" t="s">
        <v>1346</v>
      </c>
      <c r="H699" s="15" t="s">
        <v>3162</v>
      </c>
      <c r="I699" s="3">
        <v>1853.85</v>
      </c>
      <c r="J699" s="3">
        <f t="shared" si="73"/>
        <v>1648.1193370856786</v>
      </c>
      <c r="K699" s="3">
        <v>941.77</v>
      </c>
      <c r="L699" s="3">
        <f t="shared" si="74"/>
        <v>804.93162393162402</v>
      </c>
      <c r="M699" s="3">
        <v>233.57</v>
      </c>
      <c r="N699" s="3">
        <f t="shared" si="75"/>
        <v>199.63247863247864</v>
      </c>
      <c r="O699" s="3">
        <v>429.77</v>
      </c>
      <c r="P699" s="3">
        <v>16.39</v>
      </c>
      <c r="Q699" s="3">
        <f t="shared" si="76"/>
        <v>15.375234521575985</v>
      </c>
      <c r="R699" s="3">
        <v>0</v>
      </c>
      <c r="S699" s="3">
        <f t="shared" si="79"/>
        <v>232.35</v>
      </c>
      <c r="T699" s="3">
        <f t="shared" si="78"/>
        <v>198.41</v>
      </c>
      <c r="U699" s="3">
        <v>0</v>
      </c>
      <c r="V699" s="3"/>
      <c r="W699" s="3"/>
      <c r="X699" s="42"/>
      <c r="Y699" s="42"/>
      <c r="Z699" s="42"/>
      <c r="AA699" s="42">
        <v>261.07</v>
      </c>
      <c r="AB699" s="42">
        <v>261.07</v>
      </c>
      <c r="AC699" s="42"/>
      <c r="AD699" s="42"/>
      <c r="AE699" s="42"/>
      <c r="AF699" s="42"/>
      <c r="AG699" s="42"/>
      <c r="AH699" s="42"/>
      <c r="AI699" s="7"/>
    </row>
    <row r="700" spans="1:35" s="6" customFormat="1" ht="14.25">
      <c r="A700" s="10"/>
      <c r="B700" s="11" t="s">
        <v>2711</v>
      </c>
      <c r="C700" s="12" t="s">
        <v>2059</v>
      </c>
      <c r="D700" s="15" t="s">
        <v>2711</v>
      </c>
      <c r="E700" s="15" t="s">
        <v>1347</v>
      </c>
      <c r="F700" s="2" t="s">
        <v>1345</v>
      </c>
      <c r="G700" s="2" t="s">
        <v>1348</v>
      </c>
      <c r="H700" s="15" t="s">
        <v>3162</v>
      </c>
      <c r="I700" s="3">
        <v>1908.32</v>
      </c>
      <c r="J700" s="3">
        <f t="shared" si="73"/>
        <v>1696.7933541796956</v>
      </c>
      <c r="K700" s="3">
        <v>973.73</v>
      </c>
      <c r="L700" s="3">
        <f t="shared" si="74"/>
        <v>832.24786324786328</v>
      </c>
      <c r="M700" s="3">
        <v>241.5</v>
      </c>
      <c r="N700" s="3">
        <f t="shared" si="75"/>
        <v>206.41025641025641</v>
      </c>
      <c r="O700" s="3">
        <v>444.35</v>
      </c>
      <c r="P700" s="3">
        <v>16.39</v>
      </c>
      <c r="Q700" s="3">
        <f t="shared" si="76"/>
        <v>15.375234521575985</v>
      </c>
      <c r="R700" s="3">
        <v>0</v>
      </c>
      <c r="S700" s="3">
        <f t="shared" si="79"/>
        <v>232.35</v>
      </c>
      <c r="T700" s="3">
        <f t="shared" si="78"/>
        <v>198.41</v>
      </c>
      <c r="U700" s="3">
        <v>0</v>
      </c>
      <c r="V700" s="3"/>
      <c r="W700" s="3"/>
      <c r="X700" s="42"/>
      <c r="Y700" s="42"/>
      <c r="Z700" s="42"/>
      <c r="AA700" s="42">
        <v>261.07</v>
      </c>
      <c r="AB700" s="42">
        <v>261.07</v>
      </c>
      <c r="AC700" s="42"/>
      <c r="AD700" s="42"/>
      <c r="AE700" s="42"/>
      <c r="AF700" s="42"/>
      <c r="AG700" s="42"/>
      <c r="AH700" s="42"/>
      <c r="AI700" s="7"/>
    </row>
    <row r="701" spans="1:35" s="6" customFormat="1" ht="14.25">
      <c r="A701" s="10"/>
      <c r="B701" s="11" t="s">
        <v>2712</v>
      </c>
      <c r="C701" s="12" t="s">
        <v>2059</v>
      </c>
      <c r="D701" s="15" t="s">
        <v>2712</v>
      </c>
      <c r="E701" s="15" t="s">
        <v>1349</v>
      </c>
      <c r="F701" s="2" t="s">
        <v>1345</v>
      </c>
      <c r="G701" s="2" t="s">
        <v>1350</v>
      </c>
      <c r="H701" s="15" t="s">
        <v>3162</v>
      </c>
      <c r="I701" s="3">
        <v>2009.9300000000003</v>
      </c>
      <c r="J701" s="3">
        <f t="shared" si="73"/>
        <v>1786.6347217010634</v>
      </c>
      <c r="K701" s="3">
        <v>1019.22</v>
      </c>
      <c r="L701" s="3">
        <f t="shared" si="74"/>
        <v>871.1282051282052</v>
      </c>
      <c r="M701" s="3">
        <v>252.78</v>
      </c>
      <c r="N701" s="3">
        <f t="shared" si="75"/>
        <v>216.05128205128207</v>
      </c>
      <c r="O701" s="3">
        <v>465.11</v>
      </c>
      <c r="P701" s="3">
        <v>16.39</v>
      </c>
      <c r="Q701" s="3">
        <f t="shared" si="76"/>
        <v>15.375234521575985</v>
      </c>
      <c r="R701" s="3">
        <v>0</v>
      </c>
      <c r="S701" s="3">
        <f t="shared" si="79"/>
        <v>256.43</v>
      </c>
      <c r="T701" s="3">
        <f t="shared" si="78"/>
        <v>218.97</v>
      </c>
      <c r="U701" s="3">
        <v>0</v>
      </c>
      <c r="V701" s="3"/>
      <c r="W701" s="3"/>
      <c r="X701" s="42"/>
      <c r="Y701" s="42"/>
      <c r="Z701" s="42"/>
      <c r="AA701" s="42">
        <v>288.12</v>
      </c>
      <c r="AB701" s="42">
        <v>288.12</v>
      </c>
      <c r="AC701" s="42"/>
      <c r="AD701" s="42"/>
      <c r="AE701" s="42"/>
      <c r="AF701" s="42"/>
      <c r="AG701" s="42"/>
      <c r="AH701" s="42"/>
      <c r="AI701" s="7"/>
    </row>
    <row r="702" spans="1:35" s="6" customFormat="1" ht="14.25">
      <c r="A702" s="10"/>
      <c r="B702" s="11" t="s">
        <v>2713</v>
      </c>
      <c r="C702" s="12" t="s">
        <v>2059</v>
      </c>
      <c r="D702" s="15" t="s">
        <v>2713</v>
      </c>
      <c r="E702" s="15" t="s">
        <v>1351</v>
      </c>
      <c r="F702" s="2" t="s">
        <v>1345</v>
      </c>
      <c r="G702" s="2" t="s">
        <v>1333</v>
      </c>
      <c r="H702" s="15" t="s">
        <v>3162</v>
      </c>
      <c r="I702" s="3">
        <v>2157.69</v>
      </c>
      <c r="J702" s="3">
        <f t="shared" si="73"/>
        <v>1917.7249781113196</v>
      </c>
      <c r="K702" s="3">
        <v>1091.79</v>
      </c>
      <c r="L702" s="3">
        <f t="shared" si="74"/>
        <v>933.15384615384619</v>
      </c>
      <c r="M702" s="3">
        <v>270.77999999999997</v>
      </c>
      <c r="N702" s="3">
        <f t="shared" si="75"/>
        <v>231.43589743589743</v>
      </c>
      <c r="O702" s="3">
        <v>498.23</v>
      </c>
      <c r="P702" s="3">
        <v>16.39</v>
      </c>
      <c r="Q702" s="3">
        <f t="shared" si="76"/>
        <v>15.375234521575985</v>
      </c>
      <c r="R702" s="3">
        <v>0</v>
      </c>
      <c r="S702" s="3">
        <f t="shared" si="79"/>
        <v>280.5</v>
      </c>
      <c r="T702" s="3">
        <f t="shared" si="78"/>
        <v>239.53</v>
      </c>
      <c r="U702" s="3">
        <v>0</v>
      </c>
      <c r="V702" s="3"/>
      <c r="W702" s="3"/>
      <c r="X702" s="42"/>
      <c r="Y702" s="42"/>
      <c r="Z702" s="42"/>
      <c r="AA702" s="42">
        <v>315.17</v>
      </c>
      <c r="AB702" s="42">
        <v>315.17</v>
      </c>
      <c r="AC702" s="42"/>
      <c r="AD702" s="42"/>
      <c r="AE702" s="42"/>
      <c r="AF702" s="42"/>
      <c r="AG702" s="42"/>
      <c r="AH702" s="42"/>
      <c r="AI702" s="7"/>
    </row>
    <row r="703" spans="1:35" s="6" customFormat="1" ht="14.25">
      <c r="A703" s="10"/>
      <c r="B703" s="11" t="s">
        <v>2714</v>
      </c>
      <c r="C703" s="12" t="s">
        <v>2059</v>
      </c>
      <c r="D703" s="15" t="s">
        <v>2714</v>
      </c>
      <c r="E703" s="15" t="s">
        <v>1352</v>
      </c>
      <c r="F703" s="2" t="s">
        <v>1345</v>
      </c>
      <c r="G703" s="2" t="s">
        <v>1335</v>
      </c>
      <c r="H703" s="15" t="s">
        <v>3162</v>
      </c>
      <c r="I703" s="3">
        <v>2379.6499999999996</v>
      </c>
      <c r="J703" s="3">
        <f t="shared" si="73"/>
        <v>2116.0695080258497</v>
      </c>
      <c r="K703" s="3">
        <v>1222.02</v>
      </c>
      <c r="L703" s="3">
        <f t="shared" si="74"/>
        <v>1044.4615384615386</v>
      </c>
      <c r="M703" s="3">
        <v>303.08</v>
      </c>
      <c r="N703" s="3">
        <f t="shared" si="75"/>
        <v>259.04273504273505</v>
      </c>
      <c r="O703" s="3">
        <v>557.66</v>
      </c>
      <c r="P703" s="3">
        <v>16.39</v>
      </c>
      <c r="Q703" s="3">
        <f t="shared" si="76"/>
        <v>15.375234521575985</v>
      </c>
      <c r="R703" s="3">
        <v>0</v>
      </c>
      <c r="S703" s="3">
        <f t="shared" si="79"/>
        <v>280.5</v>
      </c>
      <c r="T703" s="3">
        <f t="shared" si="78"/>
        <v>239.53</v>
      </c>
      <c r="U703" s="3">
        <v>0</v>
      </c>
      <c r="V703" s="3"/>
      <c r="W703" s="3"/>
      <c r="X703" s="42"/>
      <c r="Y703" s="42"/>
      <c r="Z703" s="42"/>
      <c r="AA703" s="42">
        <v>315.17</v>
      </c>
      <c r="AB703" s="42">
        <v>315.17</v>
      </c>
      <c r="AC703" s="42"/>
      <c r="AD703" s="42"/>
      <c r="AE703" s="42"/>
      <c r="AF703" s="42"/>
      <c r="AG703" s="42"/>
      <c r="AH703" s="42"/>
      <c r="AI703" s="7"/>
    </row>
    <row r="704" spans="1:35" s="6" customFormat="1" ht="14.25">
      <c r="A704" s="10"/>
      <c r="B704" s="11" t="s">
        <v>2715</v>
      </c>
      <c r="C704" s="12" t="s">
        <v>2059</v>
      </c>
      <c r="D704" s="15" t="s">
        <v>342</v>
      </c>
      <c r="E704" s="15" t="s">
        <v>1353</v>
      </c>
      <c r="F704" s="2" t="s">
        <v>1354</v>
      </c>
      <c r="G704" s="2" t="s">
        <v>1348</v>
      </c>
      <c r="H704" s="15" t="s">
        <v>3162</v>
      </c>
      <c r="I704" s="3">
        <v>154.72</v>
      </c>
      <c r="J704" s="3">
        <f t="shared" si="73"/>
        <v>133.46552011673964</v>
      </c>
      <c r="K704" s="3">
        <v>9.6300000000000008</v>
      </c>
      <c r="L704" s="3">
        <f t="shared" si="74"/>
        <v>8.2307692307692317</v>
      </c>
      <c r="M704" s="3">
        <v>1.93</v>
      </c>
      <c r="N704" s="3">
        <f t="shared" si="75"/>
        <v>1.6495726495726497</v>
      </c>
      <c r="O704" s="3">
        <v>8.41</v>
      </c>
      <c r="P704" s="3">
        <v>1.37</v>
      </c>
      <c r="Q704" s="3">
        <f t="shared" si="76"/>
        <v>1.2851782363977486</v>
      </c>
      <c r="R704" s="3">
        <v>0</v>
      </c>
      <c r="S704" s="3">
        <f t="shared" si="79"/>
        <v>133.38</v>
      </c>
      <c r="T704" s="3">
        <f t="shared" si="78"/>
        <v>113.89</v>
      </c>
      <c r="U704" s="3">
        <v>0</v>
      </c>
      <c r="V704" s="3"/>
      <c r="W704" s="3"/>
      <c r="X704" s="42"/>
      <c r="Y704" s="42"/>
      <c r="Z704" s="42"/>
      <c r="AA704" s="42">
        <v>149.86000000000001</v>
      </c>
      <c r="AB704" s="42">
        <v>149.86000000000001</v>
      </c>
      <c r="AC704" s="42"/>
      <c r="AD704" s="42"/>
      <c r="AE704" s="42"/>
      <c r="AF704" s="42"/>
      <c r="AG704" s="42"/>
      <c r="AH704" s="42"/>
      <c r="AI704" s="7"/>
    </row>
    <row r="705" spans="1:35" s="6" customFormat="1" ht="14.25">
      <c r="A705" s="10"/>
      <c r="B705" s="11" t="s">
        <v>2716</v>
      </c>
      <c r="C705" s="12" t="s">
        <v>2059</v>
      </c>
      <c r="D705" s="15" t="s">
        <v>2716</v>
      </c>
      <c r="E705" s="15" t="s">
        <v>1355</v>
      </c>
      <c r="F705" s="2" t="s">
        <v>1354</v>
      </c>
      <c r="G705" s="2" t="s">
        <v>1333</v>
      </c>
      <c r="H705" s="15" t="s">
        <v>3162</v>
      </c>
      <c r="I705" s="3">
        <v>203.01</v>
      </c>
      <c r="J705" s="3">
        <f t="shared" si="73"/>
        <v>174.92637481759431</v>
      </c>
      <c r="K705" s="3">
        <v>11.29</v>
      </c>
      <c r="L705" s="3">
        <f t="shared" si="74"/>
        <v>9.649572649572649</v>
      </c>
      <c r="M705" s="3">
        <v>2.2599999999999998</v>
      </c>
      <c r="N705" s="3">
        <f t="shared" si="75"/>
        <v>1.9316239316239316</v>
      </c>
      <c r="O705" s="3">
        <v>9.86</v>
      </c>
      <c r="P705" s="3">
        <v>1.37</v>
      </c>
      <c r="Q705" s="3">
        <f t="shared" si="76"/>
        <v>1.2851782363977486</v>
      </c>
      <c r="R705" s="3">
        <v>0</v>
      </c>
      <c r="S705" s="3">
        <f t="shared" si="79"/>
        <v>178.23</v>
      </c>
      <c r="T705" s="3">
        <f t="shared" si="78"/>
        <v>152.19999999999999</v>
      </c>
      <c r="U705" s="3">
        <v>0</v>
      </c>
      <c r="V705" s="3"/>
      <c r="W705" s="3"/>
      <c r="X705" s="42"/>
      <c r="Y705" s="42"/>
      <c r="Z705" s="42"/>
      <c r="AA705" s="42">
        <v>200.26</v>
      </c>
      <c r="AB705" s="42">
        <v>200.26</v>
      </c>
      <c r="AC705" s="42"/>
      <c r="AD705" s="42"/>
      <c r="AE705" s="42"/>
      <c r="AF705" s="42"/>
      <c r="AG705" s="42"/>
      <c r="AH705" s="42"/>
      <c r="AI705" s="7"/>
    </row>
    <row r="706" spans="1:35" s="6" customFormat="1" ht="14.25">
      <c r="A706" s="10"/>
      <c r="B706" s="11" t="s">
        <v>2717</v>
      </c>
      <c r="C706" s="12" t="s">
        <v>2059</v>
      </c>
      <c r="D706" s="15" t="s">
        <v>2717</v>
      </c>
      <c r="E706" s="15" t="s">
        <v>1356</v>
      </c>
      <c r="F706" s="2" t="s">
        <v>1354</v>
      </c>
      <c r="G706" s="2" t="s">
        <v>1357</v>
      </c>
      <c r="H706" s="15" t="s">
        <v>3162</v>
      </c>
      <c r="I706" s="3">
        <v>250.38</v>
      </c>
      <c r="J706" s="3">
        <f t="shared" si="73"/>
        <v>215.52569105691057</v>
      </c>
      <c r="K706" s="3">
        <v>12.5</v>
      </c>
      <c r="L706" s="3">
        <f t="shared" si="74"/>
        <v>10.683760683760685</v>
      </c>
      <c r="M706" s="3">
        <v>2.5</v>
      </c>
      <c r="N706" s="3">
        <f t="shared" si="75"/>
        <v>2.1367521367521367</v>
      </c>
      <c r="O706" s="3">
        <v>10.92</v>
      </c>
      <c r="P706" s="3">
        <v>1.37</v>
      </c>
      <c r="Q706" s="3">
        <f t="shared" si="76"/>
        <v>1.2851782363977486</v>
      </c>
      <c r="R706" s="3">
        <v>0</v>
      </c>
      <c r="S706" s="3">
        <f t="shared" si="79"/>
        <v>223.09</v>
      </c>
      <c r="T706" s="3">
        <f t="shared" si="78"/>
        <v>190.5</v>
      </c>
      <c r="U706" s="3">
        <v>0</v>
      </c>
      <c r="V706" s="3"/>
      <c r="W706" s="3"/>
      <c r="X706" s="42"/>
      <c r="Y706" s="42"/>
      <c r="Z706" s="42"/>
      <c r="AA706" s="42">
        <v>250.66</v>
      </c>
      <c r="AB706" s="42">
        <v>250.66</v>
      </c>
      <c r="AC706" s="42"/>
      <c r="AD706" s="42"/>
      <c r="AE706" s="42"/>
      <c r="AF706" s="42"/>
      <c r="AG706" s="42"/>
      <c r="AH706" s="42"/>
      <c r="AI706" s="7"/>
    </row>
    <row r="707" spans="1:35" s="6" customFormat="1" ht="14.25">
      <c r="A707" s="10"/>
      <c r="B707" s="11" t="s">
        <v>2718</v>
      </c>
      <c r="C707" s="12" t="s">
        <v>2059</v>
      </c>
      <c r="D707" s="15" t="s">
        <v>2718</v>
      </c>
      <c r="E707" s="15" t="s">
        <v>1358</v>
      </c>
      <c r="F707" s="2" t="s">
        <v>1354</v>
      </c>
      <c r="G707" s="2" t="s">
        <v>1339</v>
      </c>
      <c r="H707" s="15" t="s">
        <v>3162</v>
      </c>
      <c r="I707" s="3">
        <v>252.51</v>
      </c>
      <c r="J707" s="3">
        <f t="shared" si="73"/>
        <v>217.47552011673963</v>
      </c>
      <c r="K707" s="3">
        <v>13.53</v>
      </c>
      <c r="L707" s="3">
        <f t="shared" si="74"/>
        <v>11.564102564102564</v>
      </c>
      <c r="M707" s="3">
        <v>2.71</v>
      </c>
      <c r="N707" s="3">
        <f t="shared" si="75"/>
        <v>2.3162393162393164</v>
      </c>
      <c r="O707" s="3">
        <v>11.81</v>
      </c>
      <c r="P707" s="3">
        <v>1.37</v>
      </c>
      <c r="Q707" s="3">
        <f t="shared" si="76"/>
        <v>1.2851782363977486</v>
      </c>
      <c r="R707" s="3">
        <v>0</v>
      </c>
      <c r="S707" s="3">
        <f t="shared" si="79"/>
        <v>223.09</v>
      </c>
      <c r="T707" s="3">
        <f t="shared" si="78"/>
        <v>190.5</v>
      </c>
      <c r="U707" s="3">
        <v>0</v>
      </c>
      <c r="V707" s="3"/>
      <c r="W707" s="3"/>
      <c r="X707" s="42"/>
      <c r="Y707" s="42"/>
      <c r="Z707" s="42"/>
      <c r="AA707" s="42">
        <v>250.66</v>
      </c>
      <c r="AB707" s="42">
        <v>250.66</v>
      </c>
      <c r="AC707" s="42"/>
      <c r="AD707" s="42"/>
      <c r="AE707" s="42"/>
      <c r="AF707" s="42"/>
      <c r="AG707" s="42"/>
      <c r="AH707" s="42"/>
      <c r="AI707" s="7"/>
    </row>
    <row r="708" spans="1:35" s="6" customFormat="1" ht="14.25">
      <c r="A708" s="10"/>
      <c r="B708" s="11" t="s">
        <v>2719</v>
      </c>
      <c r="C708" s="12" t="s">
        <v>2059</v>
      </c>
      <c r="D708" s="15" t="s">
        <v>2719</v>
      </c>
      <c r="E708" s="15" t="s">
        <v>1359</v>
      </c>
      <c r="F708" s="2" t="s">
        <v>1360</v>
      </c>
      <c r="G708" s="2" t="s">
        <v>1361</v>
      </c>
      <c r="H708" s="15" t="s">
        <v>3162</v>
      </c>
      <c r="I708" s="3">
        <v>170.07999999999998</v>
      </c>
      <c r="J708" s="3">
        <f t="shared" si="73"/>
        <v>146.98603293725245</v>
      </c>
      <c r="K708" s="3">
        <v>20.16</v>
      </c>
      <c r="L708" s="3">
        <f t="shared" si="74"/>
        <v>17.230769230769234</v>
      </c>
      <c r="M708" s="3">
        <v>4.0599999999999996</v>
      </c>
      <c r="N708" s="3">
        <f t="shared" si="75"/>
        <v>3.4700854700854697</v>
      </c>
      <c r="O708" s="3">
        <v>11.11</v>
      </c>
      <c r="P708" s="3">
        <v>1.37</v>
      </c>
      <c r="Q708" s="3">
        <f t="shared" si="76"/>
        <v>1.2851782363977486</v>
      </c>
      <c r="R708" s="3">
        <v>0</v>
      </c>
      <c r="S708" s="3">
        <f t="shared" si="79"/>
        <v>133.38</v>
      </c>
      <c r="T708" s="3">
        <f t="shared" si="78"/>
        <v>113.89</v>
      </c>
      <c r="U708" s="3">
        <v>0</v>
      </c>
      <c r="V708" s="3"/>
      <c r="W708" s="3"/>
      <c r="X708" s="42"/>
      <c r="Y708" s="42"/>
      <c r="Z708" s="42"/>
      <c r="AA708" s="42">
        <v>149.86000000000001</v>
      </c>
      <c r="AB708" s="42">
        <v>149.86000000000001</v>
      </c>
      <c r="AC708" s="42"/>
      <c r="AD708" s="42"/>
      <c r="AE708" s="42"/>
      <c r="AF708" s="42"/>
      <c r="AG708" s="42"/>
      <c r="AH708" s="42"/>
      <c r="AI708" s="7"/>
    </row>
    <row r="709" spans="1:35" s="6" customFormat="1" ht="14.25">
      <c r="A709" s="10"/>
      <c r="B709" s="11" t="s">
        <v>2720</v>
      </c>
      <c r="C709" s="12" t="s">
        <v>2059</v>
      </c>
      <c r="D709" s="15" t="s">
        <v>2720</v>
      </c>
      <c r="E709" s="15" t="s">
        <v>1362</v>
      </c>
      <c r="F709" s="2" t="s">
        <v>1360</v>
      </c>
      <c r="G709" s="2" t="s">
        <v>1348</v>
      </c>
      <c r="H709" s="15" t="s">
        <v>3162</v>
      </c>
      <c r="I709" s="3">
        <v>177.15</v>
      </c>
      <c r="J709" s="3">
        <f t="shared" ref="J709:J772" si="80">L709+N709+O709+Q709+R709+T709+U709</f>
        <v>153.3527850740046</v>
      </c>
      <c r="K709" s="3">
        <v>24.19</v>
      </c>
      <c r="L709" s="3">
        <f t="shared" ref="L709:L772" si="81">K709/1.17</f>
        <v>20.675213675213676</v>
      </c>
      <c r="M709" s="3">
        <v>4.87</v>
      </c>
      <c r="N709" s="3">
        <f t="shared" ref="N709:N772" si="82">M709/1.17</f>
        <v>4.1623931623931627</v>
      </c>
      <c r="O709" s="3">
        <v>13.34</v>
      </c>
      <c r="P709" s="3">
        <v>1.37</v>
      </c>
      <c r="Q709" s="3">
        <f t="shared" ref="Q709:Q772" si="83">P709/1.066</f>
        <v>1.2851782363977486</v>
      </c>
      <c r="R709" s="3">
        <v>0</v>
      </c>
      <c r="S709" s="3">
        <f t="shared" si="79"/>
        <v>133.38</v>
      </c>
      <c r="T709" s="3">
        <f t="shared" ref="T709:T772" si="84">IF(ROUND((U709*$U$3+X709*$X$3+Z709*$Z$3+AB709*$AB$3+AD709*$AD$3+AF709*$AF$3+AH709*$AH$3),2)=0,"",ROUND((U709*$U$3+X709*$X$3+Z709*$Z$3+AB709*$AB$3+AD709*$AD$3+AF709*$AF$3+AH709*$AH$3),2))</f>
        <v>113.89</v>
      </c>
      <c r="U709" s="3">
        <v>0</v>
      </c>
      <c r="V709" s="3"/>
      <c r="W709" s="3"/>
      <c r="X709" s="42"/>
      <c r="Y709" s="42"/>
      <c r="Z709" s="42"/>
      <c r="AA709" s="42">
        <v>149.86000000000001</v>
      </c>
      <c r="AB709" s="42">
        <v>149.86000000000001</v>
      </c>
      <c r="AC709" s="42"/>
      <c r="AD709" s="42"/>
      <c r="AE709" s="42"/>
      <c r="AF709" s="42"/>
      <c r="AG709" s="42"/>
      <c r="AH709" s="42"/>
      <c r="AI709" s="7"/>
    </row>
    <row r="710" spans="1:35" s="6" customFormat="1" ht="14.25">
      <c r="A710" s="10"/>
      <c r="B710" s="11" t="s">
        <v>2721</v>
      </c>
      <c r="C710" s="12" t="s">
        <v>2059</v>
      </c>
      <c r="D710" s="15" t="s">
        <v>2721</v>
      </c>
      <c r="E710" s="15" t="s">
        <v>1363</v>
      </c>
      <c r="F710" s="2" t="s">
        <v>1360</v>
      </c>
      <c r="G710" s="2" t="s">
        <v>1364</v>
      </c>
      <c r="H710" s="15" t="s">
        <v>3162</v>
      </c>
      <c r="I710" s="3">
        <v>224.35999999999999</v>
      </c>
      <c r="J710" s="3">
        <f t="shared" si="80"/>
        <v>193.78740045861997</v>
      </c>
      <c r="K710" s="3">
        <v>25.54</v>
      </c>
      <c r="L710" s="3">
        <f t="shared" si="81"/>
        <v>21.82905982905983</v>
      </c>
      <c r="M710" s="3">
        <v>5.14</v>
      </c>
      <c r="N710" s="3">
        <f t="shared" si="82"/>
        <v>4.3931623931623935</v>
      </c>
      <c r="O710" s="3">
        <v>14.08</v>
      </c>
      <c r="P710" s="3">
        <v>1.37</v>
      </c>
      <c r="Q710" s="3">
        <f t="shared" si="83"/>
        <v>1.2851782363977486</v>
      </c>
      <c r="R710" s="3">
        <v>0</v>
      </c>
      <c r="S710" s="3">
        <f t="shared" si="79"/>
        <v>178.23</v>
      </c>
      <c r="T710" s="3">
        <f t="shared" si="84"/>
        <v>152.19999999999999</v>
      </c>
      <c r="U710" s="3">
        <v>0</v>
      </c>
      <c r="V710" s="3"/>
      <c r="W710" s="3"/>
      <c r="X710" s="42"/>
      <c r="Y710" s="42"/>
      <c r="Z710" s="42"/>
      <c r="AA710" s="42">
        <v>200.26</v>
      </c>
      <c r="AB710" s="42">
        <v>200.26</v>
      </c>
      <c r="AC710" s="42"/>
      <c r="AD710" s="42"/>
      <c r="AE710" s="42"/>
      <c r="AF710" s="42"/>
      <c r="AG710" s="42"/>
      <c r="AH710" s="42"/>
      <c r="AI710" s="7"/>
    </row>
    <row r="711" spans="1:35" s="6" customFormat="1" ht="14.25">
      <c r="A711" s="10"/>
      <c r="B711" s="11" t="s">
        <v>2722</v>
      </c>
      <c r="C711" s="12" t="s">
        <v>2059</v>
      </c>
      <c r="D711" s="15" t="s">
        <v>2722</v>
      </c>
      <c r="E711" s="15" t="s">
        <v>1365</v>
      </c>
      <c r="F711" s="2" t="s">
        <v>1360</v>
      </c>
      <c r="G711" s="2" t="s">
        <v>1366</v>
      </c>
      <c r="H711" s="15" t="s">
        <v>3162</v>
      </c>
      <c r="I711" s="3">
        <v>230.63</v>
      </c>
      <c r="J711" s="3">
        <f t="shared" si="80"/>
        <v>199.43261413383362</v>
      </c>
      <c r="K711" s="3">
        <v>29.12</v>
      </c>
      <c r="L711" s="3">
        <f t="shared" si="81"/>
        <v>24.888888888888893</v>
      </c>
      <c r="M711" s="3">
        <v>5.86</v>
      </c>
      <c r="N711" s="3">
        <f t="shared" si="82"/>
        <v>5.0085470085470094</v>
      </c>
      <c r="O711" s="3">
        <v>16.05</v>
      </c>
      <c r="P711" s="3">
        <v>1.37</v>
      </c>
      <c r="Q711" s="3">
        <f t="shared" si="83"/>
        <v>1.2851782363977486</v>
      </c>
      <c r="R711" s="3">
        <v>0</v>
      </c>
      <c r="S711" s="3">
        <f t="shared" si="79"/>
        <v>178.23</v>
      </c>
      <c r="T711" s="3">
        <f t="shared" si="84"/>
        <v>152.19999999999999</v>
      </c>
      <c r="U711" s="3">
        <v>0</v>
      </c>
      <c r="V711" s="3"/>
      <c r="W711" s="3"/>
      <c r="X711" s="42"/>
      <c r="Y711" s="42"/>
      <c r="Z711" s="42"/>
      <c r="AA711" s="42">
        <v>200.26</v>
      </c>
      <c r="AB711" s="42">
        <v>200.26</v>
      </c>
      <c r="AC711" s="42"/>
      <c r="AD711" s="42"/>
      <c r="AE711" s="42"/>
      <c r="AF711" s="42"/>
      <c r="AG711" s="42"/>
      <c r="AH711" s="42"/>
      <c r="AI711" s="7"/>
    </row>
    <row r="712" spans="1:35" s="6" customFormat="1" ht="14.25">
      <c r="A712" s="10"/>
      <c r="B712" s="11" t="s">
        <v>2723</v>
      </c>
      <c r="C712" s="12" t="s">
        <v>2059</v>
      </c>
      <c r="D712" s="15" t="s">
        <v>2723</v>
      </c>
      <c r="E712" s="15" t="s">
        <v>1367</v>
      </c>
      <c r="F712" s="2" t="s">
        <v>1360</v>
      </c>
      <c r="G712" s="2" t="s">
        <v>1333</v>
      </c>
      <c r="H712" s="15" t="s">
        <v>3162</v>
      </c>
      <c r="I712" s="3">
        <v>242.64</v>
      </c>
      <c r="J712" s="3">
        <f t="shared" si="80"/>
        <v>210.24680216802167</v>
      </c>
      <c r="K712" s="3">
        <v>35.97</v>
      </c>
      <c r="L712" s="3">
        <f t="shared" si="81"/>
        <v>30.743589743589745</v>
      </c>
      <c r="M712" s="3">
        <v>7.24</v>
      </c>
      <c r="N712" s="3">
        <f t="shared" si="82"/>
        <v>6.1880341880341883</v>
      </c>
      <c r="O712" s="3">
        <v>19.829999999999998</v>
      </c>
      <c r="P712" s="3">
        <v>1.37</v>
      </c>
      <c r="Q712" s="3">
        <f t="shared" si="83"/>
        <v>1.2851782363977486</v>
      </c>
      <c r="R712" s="3">
        <v>0</v>
      </c>
      <c r="S712" s="3">
        <f t="shared" si="79"/>
        <v>178.23</v>
      </c>
      <c r="T712" s="3">
        <f t="shared" si="84"/>
        <v>152.19999999999999</v>
      </c>
      <c r="U712" s="3">
        <v>0</v>
      </c>
      <c r="V712" s="3"/>
      <c r="W712" s="3"/>
      <c r="X712" s="42"/>
      <c r="Y712" s="42"/>
      <c r="Z712" s="42"/>
      <c r="AA712" s="42">
        <v>200.26</v>
      </c>
      <c r="AB712" s="42">
        <v>200.26</v>
      </c>
      <c r="AC712" s="42"/>
      <c r="AD712" s="42"/>
      <c r="AE712" s="42"/>
      <c r="AF712" s="42"/>
      <c r="AG712" s="42"/>
      <c r="AH712" s="42"/>
      <c r="AI712" s="7"/>
    </row>
    <row r="713" spans="1:35" s="6" customFormat="1" ht="14.25">
      <c r="A713" s="10"/>
      <c r="B713" s="11" t="s">
        <v>2724</v>
      </c>
      <c r="C713" s="12" t="s">
        <v>2059</v>
      </c>
      <c r="D713" s="15" t="s">
        <v>2724</v>
      </c>
      <c r="E713" s="15" t="s">
        <v>1368</v>
      </c>
      <c r="F713" s="2" t="s">
        <v>1360</v>
      </c>
      <c r="G713" s="2" t="s">
        <v>1335</v>
      </c>
      <c r="H713" s="15" t="s">
        <v>3162</v>
      </c>
      <c r="I713" s="3">
        <v>301.32</v>
      </c>
      <c r="J713" s="3">
        <f t="shared" si="80"/>
        <v>260.99081926203877</v>
      </c>
      <c r="K713" s="3">
        <v>43.86</v>
      </c>
      <c r="L713" s="3">
        <f t="shared" si="81"/>
        <v>37.487179487179489</v>
      </c>
      <c r="M713" s="3">
        <v>8.82</v>
      </c>
      <c r="N713" s="3">
        <f t="shared" si="82"/>
        <v>7.5384615384615392</v>
      </c>
      <c r="O713" s="3">
        <v>24.18</v>
      </c>
      <c r="P713" s="3">
        <v>1.37</v>
      </c>
      <c r="Q713" s="3">
        <f t="shared" si="83"/>
        <v>1.2851782363977486</v>
      </c>
      <c r="R713" s="3">
        <v>0</v>
      </c>
      <c r="S713" s="3">
        <f t="shared" si="79"/>
        <v>223.09</v>
      </c>
      <c r="T713" s="3">
        <f t="shared" si="84"/>
        <v>190.5</v>
      </c>
      <c r="U713" s="3">
        <v>0</v>
      </c>
      <c r="V713" s="3"/>
      <c r="W713" s="3"/>
      <c r="X713" s="42"/>
      <c r="Y713" s="42"/>
      <c r="Z713" s="42"/>
      <c r="AA713" s="42">
        <v>250.66</v>
      </c>
      <c r="AB713" s="42">
        <v>250.66</v>
      </c>
      <c r="AC713" s="42"/>
      <c r="AD713" s="42"/>
      <c r="AE713" s="42"/>
      <c r="AF713" s="42"/>
      <c r="AG713" s="42"/>
      <c r="AH713" s="42"/>
      <c r="AI713" s="7"/>
    </row>
    <row r="714" spans="1:35" s="6" customFormat="1" ht="14.25">
      <c r="A714" s="10"/>
      <c r="B714" s="11" t="s">
        <v>2725</v>
      </c>
      <c r="C714" s="12" t="s">
        <v>2059</v>
      </c>
      <c r="D714" s="15" t="s">
        <v>2725</v>
      </c>
      <c r="E714" s="15" t="s">
        <v>1369</v>
      </c>
      <c r="F714" s="2" t="s">
        <v>1360</v>
      </c>
      <c r="G714" s="2" t="s">
        <v>1357</v>
      </c>
      <c r="H714" s="15" t="s">
        <v>3162</v>
      </c>
      <c r="I714" s="3">
        <v>321.49</v>
      </c>
      <c r="J714" s="3">
        <f t="shared" si="80"/>
        <v>279.15133208255162</v>
      </c>
      <c r="K714" s="3">
        <v>55.37</v>
      </c>
      <c r="L714" s="3">
        <f t="shared" si="81"/>
        <v>47.324786324786324</v>
      </c>
      <c r="M714" s="3">
        <v>11.14</v>
      </c>
      <c r="N714" s="3">
        <f t="shared" si="82"/>
        <v>9.5213675213675231</v>
      </c>
      <c r="O714" s="3">
        <v>30.52</v>
      </c>
      <c r="P714" s="3">
        <v>1.37</v>
      </c>
      <c r="Q714" s="3">
        <f t="shared" si="83"/>
        <v>1.2851782363977486</v>
      </c>
      <c r="R714" s="3">
        <v>0</v>
      </c>
      <c r="S714" s="3">
        <f t="shared" si="79"/>
        <v>223.09</v>
      </c>
      <c r="T714" s="3">
        <f t="shared" si="84"/>
        <v>190.5</v>
      </c>
      <c r="U714" s="3">
        <v>0</v>
      </c>
      <c r="V714" s="3"/>
      <c r="W714" s="3"/>
      <c r="X714" s="42"/>
      <c r="Y714" s="42"/>
      <c r="Z714" s="42"/>
      <c r="AA714" s="42">
        <v>250.66</v>
      </c>
      <c r="AB714" s="42">
        <v>250.66</v>
      </c>
      <c r="AC714" s="42"/>
      <c r="AD714" s="42"/>
      <c r="AE714" s="42"/>
      <c r="AF714" s="42"/>
      <c r="AG714" s="42"/>
      <c r="AH714" s="42"/>
      <c r="AI714" s="7"/>
    </row>
    <row r="715" spans="1:35" s="6" customFormat="1" ht="14.25">
      <c r="A715" s="10"/>
      <c r="B715" s="11" t="s">
        <v>2726</v>
      </c>
      <c r="C715" s="12" t="s">
        <v>2059</v>
      </c>
      <c r="D715" s="15" t="s">
        <v>2726</v>
      </c>
      <c r="E715" s="15" t="s">
        <v>1370</v>
      </c>
      <c r="F715" s="2" t="s">
        <v>1360</v>
      </c>
      <c r="G715" s="2" t="s">
        <v>1337</v>
      </c>
      <c r="H715" s="15" t="s">
        <v>3162</v>
      </c>
      <c r="I715" s="3">
        <v>354.32</v>
      </c>
      <c r="J715" s="3">
        <f t="shared" si="80"/>
        <v>308.71210131332083</v>
      </c>
      <c r="K715" s="3">
        <v>74.099999999999994</v>
      </c>
      <c r="L715" s="3">
        <f t="shared" si="81"/>
        <v>63.333333333333336</v>
      </c>
      <c r="M715" s="3">
        <v>14.91</v>
      </c>
      <c r="N715" s="3">
        <f t="shared" si="82"/>
        <v>12.743589743589745</v>
      </c>
      <c r="O715" s="3">
        <v>40.85</v>
      </c>
      <c r="P715" s="3">
        <v>1.37</v>
      </c>
      <c r="Q715" s="3">
        <f t="shared" si="83"/>
        <v>1.2851782363977486</v>
      </c>
      <c r="R715" s="3">
        <v>0</v>
      </c>
      <c r="S715" s="3">
        <f t="shared" si="79"/>
        <v>223.09</v>
      </c>
      <c r="T715" s="3">
        <f t="shared" si="84"/>
        <v>190.5</v>
      </c>
      <c r="U715" s="3">
        <v>0</v>
      </c>
      <c r="V715" s="3"/>
      <c r="W715" s="3"/>
      <c r="X715" s="42"/>
      <c r="Y715" s="42"/>
      <c r="Z715" s="42"/>
      <c r="AA715" s="42">
        <v>250.66</v>
      </c>
      <c r="AB715" s="42">
        <v>250.66</v>
      </c>
      <c r="AC715" s="42"/>
      <c r="AD715" s="42"/>
      <c r="AE715" s="42"/>
      <c r="AF715" s="42"/>
      <c r="AG715" s="42"/>
      <c r="AH715" s="42"/>
      <c r="AI715" s="7"/>
    </row>
    <row r="716" spans="1:35" s="6" customFormat="1" ht="14.25">
      <c r="A716" s="10"/>
      <c r="B716" s="11" t="s">
        <v>2727</v>
      </c>
      <c r="C716" s="12" t="s">
        <v>2059</v>
      </c>
      <c r="D716" s="15" t="s">
        <v>2727</v>
      </c>
      <c r="E716" s="15" t="s">
        <v>1371</v>
      </c>
      <c r="F716" s="2" t="s">
        <v>1360</v>
      </c>
      <c r="G716" s="2" t="s">
        <v>1372</v>
      </c>
      <c r="H716" s="15" t="s">
        <v>3162</v>
      </c>
      <c r="I716" s="3">
        <v>426.62</v>
      </c>
      <c r="J716" s="3">
        <f t="shared" si="80"/>
        <v>373.81107567229515</v>
      </c>
      <c r="K716" s="3">
        <v>115.36</v>
      </c>
      <c r="L716" s="3">
        <f t="shared" si="81"/>
        <v>98.598290598290603</v>
      </c>
      <c r="M716" s="3">
        <v>23.21</v>
      </c>
      <c r="N716" s="3">
        <f t="shared" si="82"/>
        <v>19.837606837606838</v>
      </c>
      <c r="O716" s="3">
        <v>63.59</v>
      </c>
      <c r="P716" s="3">
        <v>1.37</v>
      </c>
      <c r="Q716" s="3">
        <f t="shared" si="83"/>
        <v>1.2851782363977486</v>
      </c>
      <c r="R716" s="3">
        <v>0</v>
      </c>
      <c r="S716" s="3">
        <f t="shared" si="79"/>
        <v>223.09</v>
      </c>
      <c r="T716" s="3">
        <f t="shared" si="84"/>
        <v>190.5</v>
      </c>
      <c r="U716" s="3">
        <v>0</v>
      </c>
      <c r="V716" s="3"/>
      <c r="W716" s="3"/>
      <c r="X716" s="42"/>
      <c r="Y716" s="42"/>
      <c r="Z716" s="42"/>
      <c r="AA716" s="42">
        <v>250.66</v>
      </c>
      <c r="AB716" s="42">
        <v>250.66</v>
      </c>
      <c r="AC716" s="42"/>
      <c r="AD716" s="42"/>
      <c r="AE716" s="42"/>
      <c r="AF716" s="42"/>
      <c r="AG716" s="42"/>
      <c r="AH716" s="42"/>
      <c r="AI716" s="7"/>
    </row>
    <row r="717" spans="1:35" s="6" customFormat="1" ht="14.25">
      <c r="A717" s="10"/>
      <c r="B717" s="11" t="s">
        <v>2728</v>
      </c>
      <c r="C717" s="12" t="s">
        <v>2059</v>
      </c>
      <c r="D717" s="15" t="s">
        <v>343</v>
      </c>
      <c r="E717" s="15" t="s">
        <v>1373</v>
      </c>
      <c r="F717" s="2" t="s">
        <v>1374</v>
      </c>
      <c r="G717" s="2" t="s">
        <v>1375</v>
      </c>
      <c r="H717" s="15" t="s">
        <v>3162</v>
      </c>
      <c r="I717" s="3">
        <v>1737.2799999999997</v>
      </c>
      <c r="J717" s="3">
        <f t="shared" si="80"/>
        <v>1643.1956910569106</v>
      </c>
      <c r="K717" s="3">
        <v>247.47</v>
      </c>
      <c r="L717" s="3">
        <f t="shared" si="81"/>
        <v>211.51282051282053</v>
      </c>
      <c r="M717" s="3">
        <v>244.89</v>
      </c>
      <c r="N717" s="3">
        <f t="shared" si="82"/>
        <v>209.30769230769232</v>
      </c>
      <c r="O717" s="3">
        <v>1089.76</v>
      </c>
      <c r="P717" s="3">
        <v>1.37</v>
      </c>
      <c r="Q717" s="3">
        <f t="shared" si="83"/>
        <v>1.2851782363977486</v>
      </c>
      <c r="R717" s="3">
        <v>0</v>
      </c>
      <c r="S717" s="3">
        <f t="shared" si="79"/>
        <v>153.79</v>
      </c>
      <c r="T717" s="3">
        <f t="shared" si="84"/>
        <v>131.33000000000001</v>
      </c>
      <c r="U717" s="3">
        <v>0</v>
      </c>
      <c r="V717" s="3"/>
      <c r="W717" s="3"/>
      <c r="X717" s="42"/>
      <c r="Y717" s="42"/>
      <c r="Z717" s="42"/>
      <c r="AA717" s="42">
        <v>172.8</v>
      </c>
      <c r="AB717" s="42">
        <v>172.8</v>
      </c>
      <c r="AC717" s="42"/>
      <c r="AD717" s="42"/>
      <c r="AE717" s="42"/>
      <c r="AF717" s="42"/>
      <c r="AG717" s="42"/>
      <c r="AH717" s="42"/>
      <c r="AI717" s="7"/>
    </row>
    <row r="718" spans="1:35" s="6" customFormat="1" ht="14.25">
      <c r="A718" s="10"/>
      <c r="B718" s="11" t="s">
        <v>2729</v>
      </c>
      <c r="C718" s="12" t="s">
        <v>2059</v>
      </c>
      <c r="D718" s="15" t="s">
        <v>2729</v>
      </c>
      <c r="E718" s="15" t="s">
        <v>1376</v>
      </c>
      <c r="F718" s="2" t="s">
        <v>1374</v>
      </c>
      <c r="G718" s="2" t="s">
        <v>1377</v>
      </c>
      <c r="H718" s="15" t="s">
        <v>3162</v>
      </c>
      <c r="I718" s="3">
        <v>1963.43</v>
      </c>
      <c r="J718" s="3">
        <f t="shared" si="80"/>
        <v>1847.3626996039191</v>
      </c>
      <c r="K718" s="3">
        <v>330.67</v>
      </c>
      <c r="L718" s="3">
        <f t="shared" si="81"/>
        <v>282.62393162393164</v>
      </c>
      <c r="M718" s="3">
        <v>261.77999999999997</v>
      </c>
      <c r="N718" s="3">
        <f t="shared" si="82"/>
        <v>223.74358974358972</v>
      </c>
      <c r="O718" s="3">
        <v>1164.9100000000001</v>
      </c>
      <c r="P718" s="3">
        <v>1.37</v>
      </c>
      <c r="Q718" s="3">
        <f t="shared" si="83"/>
        <v>1.2851782363977486</v>
      </c>
      <c r="R718" s="3">
        <v>0</v>
      </c>
      <c r="S718" s="3">
        <f t="shared" si="79"/>
        <v>204.7</v>
      </c>
      <c r="T718" s="3">
        <f t="shared" si="84"/>
        <v>174.8</v>
      </c>
      <c r="U718" s="3">
        <v>0</v>
      </c>
      <c r="V718" s="3"/>
      <c r="W718" s="3"/>
      <c r="X718" s="42"/>
      <c r="Y718" s="42"/>
      <c r="Z718" s="42"/>
      <c r="AA718" s="42">
        <v>230</v>
      </c>
      <c r="AB718" s="42">
        <v>230</v>
      </c>
      <c r="AC718" s="42"/>
      <c r="AD718" s="42"/>
      <c r="AE718" s="42"/>
      <c r="AF718" s="42"/>
      <c r="AG718" s="42"/>
      <c r="AH718" s="42"/>
      <c r="AI718" s="7"/>
    </row>
    <row r="719" spans="1:35" s="6" customFormat="1" ht="14.25">
      <c r="A719" s="10"/>
      <c r="B719" s="11" t="s">
        <v>2730</v>
      </c>
      <c r="C719" s="12" t="s">
        <v>2059</v>
      </c>
      <c r="D719" s="15" t="s">
        <v>2730</v>
      </c>
      <c r="E719" s="15" t="s">
        <v>1378</v>
      </c>
      <c r="F719" s="2" t="s">
        <v>1374</v>
      </c>
      <c r="G719" s="2" t="s">
        <v>1379</v>
      </c>
      <c r="H719" s="15" t="s">
        <v>3162</v>
      </c>
      <c r="I719" s="3">
        <v>2178.2199999999998</v>
      </c>
      <c r="J719" s="3">
        <f t="shared" si="80"/>
        <v>2045.2016739628934</v>
      </c>
      <c r="K719" s="3">
        <v>373.33</v>
      </c>
      <c r="L719" s="3">
        <f t="shared" si="81"/>
        <v>319.08547008547009</v>
      </c>
      <c r="M719" s="3">
        <v>283.89</v>
      </c>
      <c r="N719" s="3">
        <f t="shared" si="82"/>
        <v>242.64102564102564</v>
      </c>
      <c r="O719" s="3">
        <v>1263.31</v>
      </c>
      <c r="P719" s="3">
        <v>1.37</v>
      </c>
      <c r="Q719" s="3">
        <f t="shared" si="83"/>
        <v>1.2851782363977486</v>
      </c>
      <c r="R719" s="3">
        <v>0</v>
      </c>
      <c r="S719" s="3">
        <f t="shared" si="79"/>
        <v>256.32</v>
      </c>
      <c r="T719" s="3">
        <f t="shared" si="84"/>
        <v>218.88</v>
      </c>
      <c r="U719" s="3">
        <v>0</v>
      </c>
      <c r="V719" s="3"/>
      <c r="W719" s="3"/>
      <c r="X719" s="42"/>
      <c r="Y719" s="42"/>
      <c r="Z719" s="42"/>
      <c r="AA719" s="42">
        <v>288</v>
      </c>
      <c r="AB719" s="42">
        <v>288</v>
      </c>
      <c r="AC719" s="42"/>
      <c r="AD719" s="42"/>
      <c r="AE719" s="42"/>
      <c r="AF719" s="42"/>
      <c r="AG719" s="42"/>
      <c r="AH719" s="42"/>
      <c r="AI719" s="7"/>
    </row>
    <row r="720" spans="1:35" s="6" customFormat="1" ht="14.25">
      <c r="A720" s="10"/>
      <c r="B720" s="11" t="s">
        <v>2731</v>
      </c>
      <c r="C720" s="12" t="s">
        <v>2059</v>
      </c>
      <c r="D720" s="15" t="s">
        <v>2731</v>
      </c>
      <c r="E720" s="15" t="s">
        <v>1380</v>
      </c>
      <c r="F720" s="2" t="s">
        <v>1374</v>
      </c>
      <c r="G720" s="2" t="s">
        <v>1381</v>
      </c>
      <c r="H720" s="15" t="s">
        <v>3162</v>
      </c>
      <c r="I720" s="3">
        <v>2650.1200000000003</v>
      </c>
      <c r="J720" s="3">
        <f t="shared" si="80"/>
        <v>2493.6373149885349</v>
      </c>
      <c r="K720" s="3">
        <v>465.07</v>
      </c>
      <c r="L720" s="3">
        <f t="shared" si="81"/>
        <v>397.4957264957265</v>
      </c>
      <c r="M720" s="3">
        <v>353.64</v>
      </c>
      <c r="N720" s="3">
        <f t="shared" si="82"/>
        <v>302.25641025641028</v>
      </c>
      <c r="O720" s="3">
        <v>1573.72</v>
      </c>
      <c r="P720" s="3">
        <v>1.37</v>
      </c>
      <c r="Q720" s="3">
        <f t="shared" si="83"/>
        <v>1.2851782363977486</v>
      </c>
      <c r="R720" s="3">
        <v>0</v>
      </c>
      <c r="S720" s="3">
        <f t="shared" si="79"/>
        <v>256.32</v>
      </c>
      <c r="T720" s="3">
        <f t="shared" si="84"/>
        <v>218.88</v>
      </c>
      <c r="U720" s="3">
        <v>0</v>
      </c>
      <c r="V720" s="3"/>
      <c r="W720" s="3"/>
      <c r="X720" s="42"/>
      <c r="Y720" s="42"/>
      <c r="Z720" s="42"/>
      <c r="AA720" s="42">
        <v>288</v>
      </c>
      <c r="AB720" s="42">
        <v>288</v>
      </c>
      <c r="AC720" s="42"/>
      <c r="AD720" s="42"/>
      <c r="AE720" s="42"/>
      <c r="AF720" s="42"/>
      <c r="AG720" s="42"/>
      <c r="AH720" s="42"/>
      <c r="AI720" s="7"/>
    </row>
    <row r="721" spans="1:35" s="6" customFormat="1" ht="14.25">
      <c r="A721" s="10"/>
      <c r="B721" s="11" t="s">
        <v>2732</v>
      </c>
      <c r="C721" s="12" t="s">
        <v>2059</v>
      </c>
      <c r="D721" s="15" t="s">
        <v>2732</v>
      </c>
      <c r="E721" s="15" t="s">
        <v>1382</v>
      </c>
      <c r="F721" s="2" t="s">
        <v>1374</v>
      </c>
      <c r="G721" s="2" t="s">
        <v>1383</v>
      </c>
      <c r="H721" s="15" t="s">
        <v>3162</v>
      </c>
      <c r="I721" s="3">
        <v>2920.63</v>
      </c>
      <c r="J721" s="3">
        <f t="shared" si="80"/>
        <v>2751.3668021680219</v>
      </c>
      <c r="K721" s="3">
        <v>512</v>
      </c>
      <c r="L721" s="3">
        <f t="shared" si="81"/>
        <v>437.60683760683764</v>
      </c>
      <c r="M721" s="3">
        <v>394.67</v>
      </c>
      <c r="N721" s="3">
        <f t="shared" si="82"/>
        <v>337.32478632478637</v>
      </c>
      <c r="O721" s="3">
        <v>1756.27</v>
      </c>
      <c r="P721" s="3">
        <v>1.37</v>
      </c>
      <c r="Q721" s="3">
        <f t="shared" si="83"/>
        <v>1.2851782363977486</v>
      </c>
      <c r="R721" s="3">
        <v>0</v>
      </c>
      <c r="S721" s="3">
        <f t="shared" si="79"/>
        <v>256.32</v>
      </c>
      <c r="T721" s="3">
        <f t="shared" si="84"/>
        <v>218.88</v>
      </c>
      <c r="U721" s="3">
        <v>0</v>
      </c>
      <c r="V721" s="3"/>
      <c r="W721" s="3"/>
      <c r="X721" s="42"/>
      <c r="Y721" s="42"/>
      <c r="Z721" s="42"/>
      <c r="AA721" s="42">
        <v>288</v>
      </c>
      <c r="AB721" s="42">
        <v>288</v>
      </c>
      <c r="AC721" s="42"/>
      <c r="AD721" s="42"/>
      <c r="AE721" s="42"/>
      <c r="AF721" s="42"/>
      <c r="AG721" s="42"/>
      <c r="AH721" s="42"/>
      <c r="AI721" s="7"/>
    </row>
    <row r="722" spans="1:35" s="6" customFormat="1" ht="14.25">
      <c r="A722" s="10"/>
      <c r="B722" s="11" t="s">
        <v>2733</v>
      </c>
      <c r="C722" s="12" t="s">
        <v>2059</v>
      </c>
      <c r="D722" s="15" t="s">
        <v>344</v>
      </c>
      <c r="E722" s="15" t="s">
        <v>1384</v>
      </c>
      <c r="F722" s="2" t="s">
        <v>1385</v>
      </c>
      <c r="G722" s="2" t="s">
        <v>1386</v>
      </c>
      <c r="H722" s="15" t="s">
        <v>3162</v>
      </c>
      <c r="I722" s="3">
        <v>2394.6</v>
      </c>
      <c r="J722" s="3">
        <f t="shared" si="80"/>
        <v>2137.8319658119658</v>
      </c>
      <c r="K722" s="3">
        <v>642.53</v>
      </c>
      <c r="L722" s="3">
        <f t="shared" si="81"/>
        <v>549.17094017094018</v>
      </c>
      <c r="M722" s="3">
        <v>142.32</v>
      </c>
      <c r="N722" s="3">
        <f t="shared" si="82"/>
        <v>121.64102564102565</v>
      </c>
      <c r="O722" s="3">
        <v>200.67</v>
      </c>
      <c r="P722" s="3"/>
      <c r="Q722" s="3">
        <f t="shared" si="83"/>
        <v>0</v>
      </c>
      <c r="R722" s="3">
        <f t="shared" ref="R722:R772" si="85">IF(ROUND($V$3*V722,2)=0,"",ROUND($V$3*V722,2))</f>
        <v>410</v>
      </c>
      <c r="S722" s="3">
        <f t="shared" si="79"/>
        <v>999.08</v>
      </c>
      <c r="T722" s="3">
        <f t="shared" si="84"/>
        <v>856.35</v>
      </c>
      <c r="U722" s="3">
        <v>0</v>
      </c>
      <c r="V722" s="3">
        <v>5</v>
      </c>
      <c r="W722" s="3"/>
      <c r="X722" s="42"/>
      <c r="Y722" s="42">
        <v>110.64</v>
      </c>
      <c r="Z722" s="42">
        <v>110.64</v>
      </c>
      <c r="AA722" s="42"/>
      <c r="AB722" s="42"/>
      <c r="AC722" s="42"/>
      <c r="AD722" s="42"/>
      <c r="AE722" s="42"/>
      <c r="AF722" s="42"/>
      <c r="AG722" s="42"/>
      <c r="AH722" s="42"/>
      <c r="AI722" s="7"/>
    </row>
    <row r="723" spans="1:35" s="6" customFormat="1" ht="14.25">
      <c r="A723" s="10"/>
      <c r="B723" s="11" t="s">
        <v>2734</v>
      </c>
      <c r="C723" s="12" t="s">
        <v>2059</v>
      </c>
      <c r="D723" s="15" t="s">
        <v>345</v>
      </c>
      <c r="E723" s="15" t="s">
        <v>1387</v>
      </c>
      <c r="F723" s="2" t="s">
        <v>1388</v>
      </c>
      <c r="G723" s="2" t="s">
        <v>1389</v>
      </c>
      <c r="H723" s="15" t="s">
        <v>3162</v>
      </c>
      <c r="I723" s="3">
        <v>3154.34</v>
      </c>
      <c r="J723" s="3">
        <f t="shared" si="80"/>
        <v>2802.8816239316238</v>
      </c>
      <c r="K723" s="3">
        <v>975.01</v>
      </c>
      <c r="L723" s="3">
        <f t="shared" si="81"/>
        <v>833.34188034188037</v>
      </c>
      <c r="M723" s="3">
        <v>215.97</v>
      </c>
      <c r="N723" s="3">
        <f t="shared" si="82"/>
        <v>184.58974358974359</v>
      </c>
      <c r="O723" s="3">
        <v>304.51</v>
      </c>
      <c r="P723" s="3"/>
      <c r="Q723" s="3">
        <f t="shared" si="83"/>
        <v>0</v>
      </c>
      <c r="R723" s="3">
        <f t="shared" si="85"/>
        <v>410</v>
      </c>
      <c r="S723" s="3">
        <f t="shared" si="79"/>
        <v>1248.8499999999999</v>
      </c>
      <c r="T723" s="3">
        <f t="shared" si="84"/>
        <v>1070.44</v>
      </c>
      <c r="U723" s="3">
        <v>0</v>
      </c>
      <c r="V723" s="3">
        <v>5</v>
      </c>
      <c r="W723" s="3"/>
      <c r="X723" s="42"/>
      <c r="Y723" s="42">
        <v>138.30000000000001</v>
      </c>
      <c r="Z723" s="42">
        <v>138.30000000000001</v>
      </c>
      <c r="AA723" s="42"/>
      <c r="AB723" s="42"/>
      <c r="AC723" s="42"/>
      <c r="AD723" s="42"/>
      <c r="AE723" s="42"/>
      <c r="AF723" s="42"/>
      <c r="AG723" s="42"/>
      <c r="AH723" s="42"/>
      <c r="AI723" s="7"/>
    </row>
    <row r="724" spans="1:35" s="6" customFormat="1" ht="14.25">
      <c r="A724" s="10"/>
      <c r="B724" s="11" t="s">
        <v>2735</v>
      </c>
      <c r="C724" s="12" t="s">
        <v>2059</v>
      </c>
      <c r="D724" s="15" t="s">
        <v>2735</v>
      </c>
      <c r="E724" s="15" t="s">
        <v>1390</v>
      </c>
      <c r="F724" s="2" t="s">
        <v>1388</v>
      </c>
      <c r="G724" s="2" t="s">
        <v>1391</v>
      </c>
      <c r="H724" s="15" t="s">
        <v>3162</v>
      </c>
      <c r="I724" s="3">
        <v>4596.55</v>
      </c>
      <c r="J724" s="3">
        <f t="shared" si="80"/>
        <v>4063.8076923076924</v>
      </c>
      <c r="K724" s="3">
        <v>1569.23</v>
      </c>
      <c r="L724" s="3">
        <f t="shared" si="81"/>
        <v>1341.2222222222224</v>
      </c>
      <c r="M724" s="3">
        <v>347.59</v>
      </c>
      <c r="N724" s="3">
        <f t="shared" si="82"/>
        <v>297.08547008547009</v>
      </c>
      <c r="O724" s="3">
        <v>490.1</v>
      </c>
      <c r="P724" s="3"/>
      <c r="Q724" s="3">
        <f t="shared" si="83"/>
        <v>0</v>
      </c>
      <c r="R724" s="3">
        <f t="shared" si="85"/>
        <v>410</v>
      </c>
      <c r="S724" s="3">
        <f t="shared" si="79"/>
        <v>1779.63</v>
      </c>
      <c r="T724" s="3">
        <f t="shared" si="84"/>
        <v>1525.4</v>
      </c>
      <c r="U724" s="3">
        <v>0</v>
      </c>
      <c r="V724" s="3">
        <v>5</v>
      </c>
      <c r="W724" s="3"/>
      <c r="X724" s="42"/>
      <c r="Y724" s="42">
        <v>197.08</v>
      </c>
      <c r="Z724" s="42">
        <v>197.08</v>
      </c>
      <c r="AA724" s="42"/>
      <c r="AB724" s="42"/>
      <c r="AC724" s="42"/>
      <c r="AD724" s="42"/>
      <c r="AE724" s="42"/>
      <c r="AF724" s="42"/>
      <c r="AG724" s="42"/>
      <c r="AH724" s="42"/>
      <c r="AI724" s="7"/>
    </row>
    <row r="725" spans="1:35" s="6" customFormat="1" ht="14.25">
      <c r="A725" s="10"/>
      <c r="B725" s="11" t="s">
        <v>2736</v>
      </c>
      <c r="C725" s="12" t="s">
        <v>2059</v>
      </c>
      <c r="D725" s="15" t="s">
        <v>2736</v>
      </c>
      <c r="E725" s="15" t="s">
        <v>1392</v>
      </c>
      <c r="F725" s="2" t="s">
        <v>1393</v>
      </c>
      <c r="G725" s="2" t="s">
        <v>1394</v>
      </c>
      <c r="H725" s="15" t="s">
        <v>3162</v>
      </c>
      <c r="I725" s="3">
        <v>4343.38</v>
      </c>
      <c r="J725" s="3">
        <f t="shared" si="80"/>
        <v>3830.2047008547006</v>
      </c>
      <c r="K725" s="3">
        <v>1814.09</v>
      </c>
      <c r="L725" s="3">
        <f t="shared" si="81"/>
        <v>1550.5042735042734</v>
      </c>
      <c r="M725" s="3">
        <v>267.17</v>
      </c>
      <c r="N725" s="3">
        <f t="shared" si="82"/>
        <v>228.35042735042737</v>
      </c>
      <c r="O725" s="3">
        <v>376.71</v>
      </c>
      <c r="P725" s="3"/>
      <c r="Q725" s="3">
        <f t="shared" si="83"/>
        <v>0</v>
      </c>
      <c r="R725" s="3">
        <f t="shared" si="85"/>
        <v>410</v>
      </c>
      <c r="S725" s="3">
        <f t="shared" si="79"/>
        <v>1475.41</v>
      </c>
      <c r="T725" s="3">
        <f t="shared" si="84"/>
        <v>1264.6400000000001</v>
      </c>
      <c r="U725" s="3">
        <v>0</v>
      </c>
      <c r="V725" s="3">
        <v>5</v>
      </c>
      <c r="W725" s="3"/>
      <c r="X725" s="42"/>
      <c r="Y725" s="42">
        <v>163.38999999999999</v>
      </c>
      <c r="Z725" s="42">
        <v>163.38999999999999</v>
      </c>
      <c r="AA725" s="42"/>
      <c r="AB725" s="42"/>
      <c r="AC725" s="42"/>
      <c r="AD725" s="42"/>
      <c r="AE725" s="42"/>
      <c r="AF725" s="42"/>
      <c r="AG725" s="42"/>
      <c r="AH725" s="42"/>
      <c r="AI725" s="7"/>
    </row>
    <row r="726" spans="1:35" s="6" customFormat="1" ht="14.25">
      <c r="A726" s="10"/>
      <c r="B726" s="11" t="s">
        <v>2737</v>
      </c>
      <c r="C726" s="12" t="s">
        <v>2059</v>
      </c>
      <c r="D726" s="15" t="s">
        <v>2737</v>
      </c>
      <c r="E726" s="15" t="s">
        <v>1395</v>
      </c>
      <c r="F726" s="2" t="s">
        <v>1396</v>
      </c>
      <c r="G726" s="2"/>
      <c r="H726" s="15" t="s">
        <v>3162</v>
      </c>
      <c r="I726" s="3">
        <v>918.87</v>
      </c>
      <c r="J726" s="3">
        <f t="shared" si="80"/>
        <v>862.67376068376075</v>
      </c>
      <c r="K726" s="3">
        <v>113.68</v>
      </c>
      <c r="L726" s="3">
        <f t="shared" si="81"/>
        <v>97.162393162393172</v>
      </c>
      <c r="M726" s="3">
        <v>25.18</v>
      </c>
      <c r="N726" s="3">
        <f t="shared" si="82"/>
        <v>21.521367521367523</v>
      </c>
      <c r="O726" s="3">
        <v>123.39</v>
      </c>
      <c r="P726" s="3"/>
      <c r="Q726" s="3">
        <f t="shared" si="83"/>
        <v>0</v>
      </c>
      <c r="R726" s="3">
        <f t="shared" si="85"/>
        <v>410</v>
      </c>
      <c r="S726" s="3">
        <f t="shared" si="79"/>
        <v>246.62</v>
      </c>
      <c r="T726" s="3">
        <f t="shared" si="84"/>
        <v>210.6</v>
      </c>
      <c r="U726" s="3">
        <v>0</v>
      </c>
      <c r="V726" s="3">
        <v>5</v>
      </c>
      <c r="W726" s="3"/>
      <c r="X726" s="42"/>
      <c r="Y726" s="42"/>
      <c r="Z726" s="42"/>
      <c r="AA726" s="42">
        <v>277.10000000000002</v>
      </c>
      <c r="AB726" s="42">
        <v>277.10000000000002</v>
      </c>
      <c r="AC726" s="42"/>
      <c r="AD726" s="42"/>
      <c r="AE726" s="42"/>
      <c r="AF726" s="42"/>
      <c r="AG726" s="42"/>
      <c r="AH726" s="42"/>
      <c r="AI726" s="7"/>
    </row>
    <row r="727" spans="1:35" s="6" customFormat="1" ht="14.25">
      <c r="A727" s="10"/>
      <c r="B727" s="11" t="s">
        <v>2738</v>
      </c>
      <c r="C727" s="12" t="s">
        <v>2059</v>
      </c>
      <c r="D727" s="15" t="s">
        <v>273</v>
      </c>
      <c r="E727" s="15" t="s">
        <v>1397</v>
      </c>
      <c r="F727" s="2" t="s">
        <v>1398</v>
      </c>
      <c r="G727" s="2" t="s">
        <v>1399</v>
      </c>
      <c r="H727" s="15" t="s">
        <v>3162</v>
      </c>
      <c r="I727" s="3">
        <v>3746.8199999999997</v>
      </c>
      <c r="J727" s="3">
        <f t="shared" si="80"/>
        <v>3378.7496581196579</v>
      </c>
      <c r="K727" s="3">
        <v>1795.09</v>
      </c>
      <c r="L727" s="3">
        <f t="shared" si="81"/>
        <v>1534.2649572649573</v>
      </c>
      <c r="M727" s="3">
        <v>291.16000000000003</v>
      </c>
      <c r="N727" s="3">
        <f t="shared" si="82"/>
        <v>248.85470085470089</v>
      </c>
      <c r="O727" s="3">
        <v>908.43</v>
      </c>
      <c r="P727" s="3"/>
      <c r="Q727" s="3">
        <f t="shared" si="83"/>
        <v>0</v>
      </c>
      <c r="R727" s="3">
        <f t="shared" si="85"/>
        <v>307.5</v>
      </c>
      <c r="S727" s="3">
        <f t="shared" si="79"/>
        <v>444.64</v>
      </c>
      <c r="T727" s="3">
        <f t="shared" si="84"/>
        <v>379.7</v>
      </c>
      <c r="U727" s="3">
        <v>0</v>
      </c>
      <c r="V727" s="3">
        <v>3.75</v>
      </c>
      <c r="W727" s="3"/>
      <c r="X727" s="42"/>
      <c r="Y727" s="42"/>
      <c r="Z727" s="42"/>
      <c r="AA727" s="42">
        <v>499.6</v>
      </c>
      <c r="AB727" s="42">
        <v>499.6</v>
      </c>
      <c r="AC727" s="42"/>
      <c r="AD727" s="42"/>
      <c r="AE727" s="42"/>
      <c r="AF727" s="42"/>
      <c r="AG727" s="42"/>
      <c r="AH727" s="42"/>
      <c r="AI727" s="7"/>
    </row>
    <row r="728" spans="1:35" s="6" customFormat="1" ht="14.25">
      <c r="A728" s="10"/>
      <c r="B728" s="11" t="s">
        <v>2739</v>
      </c>
      <c r="C728" s="12" t="s">
        <v>2059</v>
      </c>
      <c r="D728" s="15" t="s">
        <v>274</v>
      </c>
      <c r="E728" s="15" t="s">
        <v>1400</v>
      </c>
      <c r="F728" s="2" t="s">
        <v>1401</v>
      </c>
      <c r="G728" s="2" t="s">
        <v>1402</v>
      </c>
      <c r="H728" s="15" t="s">
        <v>3162</v>
      </c>
      <c r="I728" s="3">
        <v>293.45</v>
      </c>
      <c r="J728" s="3">
        <f t="shared" si="80"/>
        <v>268.87704607046072</v>
      </c>
      <c r="K728" s="3">
        <v>27.87</v>
      </c>
      <c r="L728" s="3">
        <f t="shared" si="81"/>
        <v>23.820512820512821</v>
      </c>
      <c r="M728" s="3">
        <v>3.91</v>
      </c>
      <c r="N728" s="3">
        <f t="shared" si="82"/>
        <v>3.341880341880342</v>
      </c>
      <c r="O728" s="3">
        <v>18.57</v>
      </c>
      <c r="P728" s="3">
        <v>1.54</v>
      </c>
      <c r="Q728" s="3">
        <f t="shared" si="83"/>
        <v>1.4446529080675421</v>
      </c>
      <c r="R728" s="3">
        <f t="shared" si="85"/>
        <v>102.5</v>
      </c>
      <c r="S728" s="3">
        <f t="shared" si="79"/>
        <v>139.06</v>
      </c>
      <c r="T728" s="3">
        <f t="shared" si="84"/>
        <v>119.2</v>
      </c>
      <c r="U728" s="3">
        <v>0</v>
      </c>
      <c r="V728" s="3">
        <v>1.25</v>
      </c>
      <c r="W728" s="3"/>
      <c r="X728" s="42"/>
      <c r="Y728" s="42">
        <v>15.4</v>
      </c>
      <c r="Z728" s="42">
        <v>15.4</v>
      </c>
      <c r="AA728" s="42"/>
      <c r="AB728" s="42"/>
      <c r="AC728" s="42"/>
      <c r="AD728" s="42"/>
      <c r="AE728" s="42"/>
      <c r="AF728" s="42"/>
      <c r="AG728" s="42"/>
      <c r="AH728" s="42"/>
      <c r="AI728" s="7"/>
    </row>
    <row r="729" spans="1:35" s="6" customFormat="1" ht="14.25">
      <c r="A729" s="10"/>
      <c r="B729" s="11" t="s">
        <v>2084</v>
      </c>
      <c r="C729" s="12" t="s">
        <v>2059</v>
      </c>
      <c r="D729" s="15" t="s">
        <v>9</v>
      </c>
      <c r="E729" s="15" t="s">
        <v>1403</v>
      </c>
      <c r="F729" s="2" t="s">
        <v>1401</v>
      </c>
      <c r="G729" s="2" t="s">
        <v>1404</v>
      </c>
      <c r="H729" s="15" t="s">
        <v>3162</v>
      </c>
      <c r="I729" s="3">
        <v>320.02999999999997</v>
      </c>
      <c r="J729" s="3">
        <f t="shared" si="80"/>
        <v>292.16516572858035</v>
      </c>
      <c r="K729" s="3">
        <v>36.229999999999997</v>
      </c>
      <c r="L729" s="3">
        <f t="shared" si="81"/>
        <v>30.965811965811966</v>
      </c>
      <c r="M729" s="3">
        <v>4.51</v>
      </c>
      <c r="N729" s="3">
        <f t="shared" si="82"/>
        <v>3.8547008547008548</v>
      </c>
      <c r="O729" s="3">
        <v>22.28</v>
      </c>
      <c r="P729" s="3">
        <v>1.54</v>
      </c>
      <c r="Q729" s="3">
        <f t="shared" si="83"/>
        <v>1.4446529080675421</v>
      </c>
      <c r="R729" s="3">
        <f t="shared" si="85"/>
        <v>102.5</v>
      </c>
      <c r="S729" s="3">
        <f t="shared" si="79"/>
        <v>152.97</v>
      </c>
      <c r="T729" s="3">
        <f t="shared" si="84"/>
        <v>131.12</v>
      </c>
      <c r="U729" s="3">
        <v>0</v>
      </c>
      <c r="V729" s="3">
        <v>1.25</v>
      </c>
      <c r="W729" s="3"/>
      <c r="X729" s="42"/>
      <c r="Y729" s="42">
        <v>16.940000000000001</v>
      </c>
      <c r="Z729" s="42">
        <v>16.940000000000001</v>
      </c>
      <c r="AA729" s="42"/>
      <c r="AB729" s="42"/>
      <c r="AC729" s="42"/>
      <c r="AD729" s="42"/>
      <c r="AE729" s="42"/>
      <c r="AF729" s="42"/>
      <c r="AG729" s="42"/>
      <c r="AH729" s="42"/>
      <c r="AI729" s="7"/>
    </row>
    <row r="730" spans="1:35" s="6" customFormat="1" ht="14.25">
      <c r="A730" s="10"/>
      <c r="B730" s="11" t="s">
        <v>2084</v>
      </c>
      <c r="C730" s="12" t="s">
        <v>2059</v>
      </c>
      <c r="D730" s="15" t="s">
        <v>9</v>
      </c>
      <c r="E730" s="15" t="s">
        <v>1405</v>
      </c>
      <c r="F730" s="2" t="s">
        <v>1401</v>
      </c>
      <c r="G730" s="2" t="s">
        <v>1406</v>
      </c>
      <c r="H730" s="15" t="s">
        <v>3162</v>
      </c>
      <c r="I730" s="3">
        <v>755.3599999999999</v>
      </c>
      <c r="J730" s="3">
        <f t="shared" si="80"/>
        <v>672.41675213675217</v>
      </c>
      <c r="K730" s="3">
        <v>388</v>
      </c>
      <c r="L730" s="3">
        <f t="shared" si="81"/>
        <v>331.62393162393164</v>
      </c>
      <c r="M730" s="3">
        <v>24</v>
      </c>
      <c r="N730" s="3">
        <f t="shared" si="82"/>
        <v>20.512820512820515</v>
      </c>
      <c r="O730" s="3">
        <v>82.8</v>
      </c>
      <c r="P730" s="3"/>
      <c r="Q730" s="3">
        <f t="shared" si="83"/>
        <v>0</v>
      </c>
      <c r="R730" s="3">
        <f t="shared" si="85"/>
        <v>102.5</v>
      </c>
      <c r="S730" s="3">
        <f t="shared" si="79"/>
        <v>158.06</v>
      </c>
      <c r="T730" s="3">
        <f t="shared" si="84"/>
        <v>134.97999999999999</v>
      </c>
      <c r="U730" s="3">
        <v>0</v>
      </c>
      <c r="V730" s="3">
        <v>1.25</v>
      </c>
      <c r="W730" s="3"/>
      <c r="X730" s="42"/>
      <c r="Y730" s="42"/>
      <c r="Z730" s="42"/>
      <c r="AA730" s="42">
        <v>177.6</v>
      </c>
      <c r="AB730" s="42">
        <v>177.6</v>
      </c>
      <c r="AC730" s="42"/>
      <c r="AD730" s="42"/>
      <c r="AE730" s="42"/>
      <c r="AF730" s="42"/>
      <c r="AG730" s="42"/>
      <c r="AH730" s="42"/>
      <c r="AI730" s="7"/>
    </row>
    <row r="731" spans="1:35" s="6" customFormat="1" ht="14.25">
      <c r="A731" s="10"/>
      <c r="B731" s="11" t="s">
        <v>2084</v>
      </c>
      <c r="C731" s="12" t="s">
        <v>2059</v>
      </c>
      <c r="D731" s="15" t="s">
        <v>9</v>
      </c>
      <c r="E731" s="15" t="s">
        <v>1407</v>
      </c>
      <c r="F731" s="2" t="s">
        <v>1401</v>
      </c>
      <c r="G731" s="2" t="s">
        <v>1408</v>
      </c>
      <c r="H731" s="15" t="s">
        <v>3162</v>
      </c>
      <c r="I731" s="3">
        <v>786.29</v>
      </c>
      <c r="J731" s="3">
        <f t="shared" si="80"/>
        <v>699.60529914529923</v>
      </c>
      <c r="K731" s="3">
        <v>412.25</v>
      </c>
      <c r="L731" s="3">
        <f t="shared" si="81"/>
        <v>352.35042735042737</v>
      </c>
      <c r="M731" s="3">
        <v>25.5</v>
      </c>
      <c r="N731" s="3">
        <f t="shared" si="82"/>
        <v>21.794871794871796</v>
      </c>
      <c r="O731" s="3">
        <v>87.98</v>
      </c>
      <c r="P731" s="3"/>
      <c r="Q731" s="3">
        <f t="shared" si="83"/>
        <v>0</v>
      </c>
      <c r="R731" s="3">
        <f t="shared" si="85"/>
        <v>102.5</v>
      </c>
      <c r="S731" s="3">
        <f t="shared" si="79"/>
        <v>158.06</v>
      </c>
      <c r="T731" s="3">
        <f t="shared" si="84"/>
        <v>134.97999999999999</v>
      </c>
      <c r="U731" s="3">
        <v>0</v>
      </c>
      <c r="V731" s="3">
        <v>1.25</v>
      </c>
      <c r="W731" s="3"/>
      <c r="X731" s="42"/>
      <c r="Y731" s="42"/>
      <c r="Z731" s="42"/>
      <c r="AA731" s="42">
        <v>177.6</v>
      </c>
      <c r="AB731" s="42">
        <v>177.6</v>
      </c>
      <c r="AC731" s="42"/>
      <c r="AD731" s="42"/>
      <c r="AE731" s="42"/>
      <c r="AF731" s="42"/>
      <c r="AG731" s="42"/>
      <c r="AH731" s="42"/>
      <c r="AI731" s="7"/>
    </row>
    <row r="732" spans="1:35" s="6" customFormat="1" ht="15" customHeight="1">
      <c r="A732" s="10"/>
      <c r="B732" s="11" t="s">
        <v>2740</v>
      </c>
      <c r="C732" s="12" t="s">
        <v>2059</v>
      </c>
      <c r="D732" s="15" t="s">
        <v>275</v>
      </c>
      <c r="E732" s="15" t="s">
        <v>1409</v>
      </c>
      <c r="F732" s="2" t="s">
        <v>1401</v>
      </c>
      <c r="G732" s="2" t="s">
        <v>1410</v>
      </c>
      <c r="H732" s="15" t="s">
        <v>3162</v>
      </c>
      <c r="I732" s="3">
        <v>546.47</v>
      </c>
      <c r="J732" s="3">
        <f t="shared" si="80"/>
        <v>499.39</v>
      </c>
      <c r="K732" s="3">
        <v>39.380000000000003</v>
      </c>
      <c r="L732" s="3">
        <f t="shared" si="81"/>
        <v>33.658119658119659</v>
      </c>
      <c r="M732" s="3">
        <v>8.41</v>
      </c>
      <c r="N732" s="3">
        <f t="shared" si="82"/>
        <v>7.1880341880341883</v>
      </c>
      <c r="O732" s="3">
        <v>9</v>
      </c>
      <c r="P732" s="3">
        <v>6.56</v>
      </c>
      <c r="Q732" s="3">
        <f t="shared" si="83"/>
        <v>6.1538461538461533</v>
      </c>
      <c r="R732" s="3">
        <f t="shared" si="85"/>
        <v>205</v>
      </c>
      <c r="S732" s="3">
        <f t="shared" si="79"/>
        <v>278.12</v>
      </c>
      <c r="T732" s="3">
        <f t="shared" si="84"/>
        <v>238.39</v>
      </c>
      <c r="U732" s="3">
        <v>0</v>
      </c>
      <c r="V732" s="3">
        <v>2.5</v>
      </c>
      <c r="W732" s="3"/>
      <c r="X732" s="42"/>
      <c r="Y732" s="42">
        <v>30.8</v>
      </c>
      <c r="Z732" s="42">
        <v>30.8</v>
      </c>
      <c r="AA732" s="42"/>
      <c r="AB732" s="42"/>
      <c r="AC732" s="42"/>
      <c r="AD732" s="42"/>
      <c r="AE732" s="42"/>
      <c r="AF732" s="42"/>
      <c r="AG732" s="42"/>
      <c r="AH732" s="42"/>
      <c r="AI732" s="7"/>
    </row>
    <row r="733" spans="1:35" s="6" customFormat="1" ht="15" customHeight="1">
      <c r="A733" s="29"/>
      <c r="B733" s="11" t="s">
        <v>2123</v>
      </c>
      <c r="C733" s="12" t="s">
        <v>2058</v>
      </c>
      <c r="D733" s="15" t="s">
        <v>24</v>
      </c>
      <c r="E733" s="15" t="s">
        <v>1411</v>
      </c>
      <c r="F733" s="2" t="s">
        <v>1412</v>
      </c>
      <c r="G733" s="2" t="s">
        <v>3264</v>
      </c>
      <c r="H733" s="15" t="s">
        <v>3162</v>
      </c>
      <c r="I733" s="3">
        <v>564.29999999999995</v>
      </c>
      <c r="J733" s="3">
        <f t="shared" si="80"/>
        <v>516.40162393162393</v>
      </c>
      <c r="K733" s="3">
        <v>144.37</v>
      </c>
      <c r="L733" s="3">
        <f t="shared" si="81"/>
        <v>123.3931623931624</v>
      </c>
      <c r="M733" s="3">
        <v>14.67</v>
      </c>
      <c r="N733" s="3">
        <f t="shared" si="82"/>
        <v>12.538461538461538</v>
      </c>
      <c r="O733" s="3">
        <v>30.52</v>
      </c>
      <c r="P733" s="3"/>
      <c r="Q733" s="3">
        <f t="shared" si="83"/>
        <v>0</v>
      </c>
      <c r="R733" s="3">
        <f t="shared" si="85"/>
        <v>205</v>
      </c>
      <c r="S733" s="3">
        <f t="shared" si="79"/>
        <v>169.74</v>
      </c>
      <c r="T733" s="3">
        <f t="shared" si="84"/>
        <v>144.94999999999999</v>
      </c>
      <c r="U733" s="3">
        <v>0</v>
      </c>
      <c r="V733" s="3">
        <v>2.5</v>
      </c>
      <c r="W733" s="3"/>
      <c r="X733" s="42"/>
      <c r="Y733" s="42"/>
      <c r="Z733" s="42"/>
      <c r="AA733" s="42">
        <v>190.72</v>
      </c>
      <c r="AB733" s="42">
        <v>190.72</v>
      </c>
      <c r="AC733" s="42"/>
      <c r="AD733" s="42"/>
      <c r="AE733" s="42"/>
      <c r="AF733" s="42"/>
      <c r="AG733" s="42"/>
      <c r="AH733" s="42"/>
      <c r="AI733" s="7"/>
    </row>
    <row r="734" spans="1:35" s="6" customFormat="1" ht="14.25">
      <c r="A734" s="10"/>
      <c r="B734" s="11" t="s">
        <v>2741</v>
      </c>
      <c r="C734" s="12" t="s">
        <v>2059</v>
      </c>
      <c r="D734" s="15" t="s">
        <v>276</v>
      </c>
      <c r="E734" s="15" t="s">
        <v>1413</v>
      </c>
      <c r="F734" s="2" t="s">
        <v>1412</v>
      </c>
      <c r="G734" s="2" t="s">
        <v>3281</v>
      </c>
      <c r="H734" s="15" t="s">
        <v>3162</v>
      </c>
      <c r="I734" s="3">
        <v>596.31999999999994</v>
      </c>
      <c r="J734" s="3">
        <f t="shared" si="80"/>
        <v>544.62803418803423</v>
      </c>
      <c r="K734" s="3">
        <v>192.75</v>
      </c>
      <c r="L734" s="3">
        <f t="shared" si="81"/>
        <v>164.74358974358975</v>
      </c>
      <c r="M734" s="3">
        <v>18.07</v>
      </c>
      <c r="N734" s="3">
        <f t="shared" si="82"/>
        <v>15.444444444444446</v>
      </c>
      <c r="O734" s="3">
        <v>36.32</v>
      </c>
      <c r="P734" s="3"/>
      <c r="Q734" s="3">
        <f t="shared" si="83"/>
        <v>0</v>
      </c>
      <c r="R734" s="3">
        <f t="shared" si="85"/>
        <v>205</v>
      </c>
      <c r="S734" s="3">
        <f t="shared" si="79"/>
        <v>144.18</v>
      </c>
      <c r="T734" s="3">
        <f t="shared" si="84"/>
        <v>123.12</v>
      </c>
      <c r="U734" s="3">
        <v>0</v>
      </c>
      <c r="V734" s="3">
        <v>2.5</v>
      </c>
      <c r="W734" s="3"/>
      <c r="X734" s="42"/>
      <c r="Y734" s="42"/>
      <c r="Z734" s="42"/>
      <c r="AA734" s="42">
        <v>162</v>
      </c>
      <c r="AB734" s="42">
        <v>162</v>
      </c>
      <c r="AC734" s="42"/>
      <c r="AD734" s="42"/>
      <c r="AE734" s="42"/>
      <c r="AF734" s="42"/>
      <c r="AG734" s="42"/>
      <c r="AH734" s="42"/>
      <c r="AI734" s="7"/>
    </row>
    <row r="735" spans="1:35" s="6" customFormat="1" ht="14.25">
      <c r="A735" s="10"/>
      <c r="B735" s="11" t="s">
        <v>2742</v>
      </c>
      <c r="C735" s="12" t="s">
        <v>2059</v>
      </c>
      <c r="D735" s="15" t="s">
        <v>277</v>
      </c>
      <c r="E735" s="15" t="s">
        <v>1414</v>
      </c>
      <c r="F735" s="2" t="s">
        <v>1415</v>
      </c>
      <c r="G735" s="2" t="s">
        <v>1416</v>
      </c>
      <c r="H735" s="15" t="s">
        <v>3162</v>
      </c>
      <c r="I735" s="3">
        <v>2079.13</v>
      </c>
      <c r="J735" s="3">
        <f t="shared" si="80"/>
        <v>1848.027606837607</v>
      </c>
      <c r="K735" s="3">
        <v>971.31</v>
      </c>
      <c r="L735" s="3">
        <f t="shared" si="81"/>
        <v>830.17948717948718</v>
      </c>
      <c r="M735" s="3">
        <v>157.55000000000001</v>
      </c>
      <c r="N735" s="3">
        <f t="shared" si="82"/>
        <v>134.65811965811969</v>
      </c>
      <c r="O735" s="3">
        <v>275.70999999999998</v>
      </c>
      <c r="P735" s="3"/>
      <c r="Q735" s="3">
        <f t="shared" si="83"/>
        <v>0</v>
      </c>
      <c r="R735" s="3">
        <f t="shared" si="85"/>
        <v>205</v>
      </c>
      <c r="S735" s="3">
        <f t="shared" si="79"/>
        <v>469.56</v>
      </c>
      <c r="T735" s="3">
        <f t="shared" si="84"/>
        <v>402.48</v>
      </c>
      <c r="U735" s="3">
        <v>0</v>
      </c>
      <c r="V735" s="3">
        <v>2.5</v>
      </c>
      <c r="W735" s="3"/>
      <c r="X735" s="42"/>
      <c r="Y735" s="42">
        <v>52</v>
      </c>
      <c r="Z735" s="42">
        <v>52</v>
      </c>
      <c r="AA735" s="42"/>
      <c r="AB735" s="42"/>
      <c r="AC735" s="42"/>
      <c r="AD735" s="42"/>
      <c r="AE735" s="42"/>
      <c r="AF735" s="42"/>
      <c r="AG735" s="42"/>
      <c r="AH735" s="42"/>
      <c r="AI735" s="7"/>
    </row>
    <row r="736" spans="1:35" s="6" customFormat="1" ht="14.25">
      <c r="A736" s="10"/>
      <c r="B736" s="11" t="s">
        <v>2743</v>
      </c>
      <c r="C736" s="12" t="s">
        <v>2058</v>
      </c>
      <c r="D736" s="15" t="s">
        <v>278</v>
      </c>
      <c r="E736" s="15" t="s">
        <v>1417</v>
      </c>
      <c r="F736" s="2" t="s">
        <v>1418</v>
      </c>
      <c r="G736" s="2" t="s">
        <v>1419</v>
      </c>
      <c r="H736" s="15" t="s">
        <v>3162</v>
      </c>
      <c r="I736" s="3">
        <v>240.76999999999998</v>
      </c>
      <c r="J736" s="3">
        <f t="shared" si="80"/>
        <v>222.63465290806755</v>
      </c>
      <c r="K736" s="3">
        <v>7.97</v>
      </c>
      <c r="L736" s="3">
        <f t="shared" si="81"/>
        <v>6.8119658119658117</v>
      </c>
      <c r="M736" s="3">
        <v>2.56</v>
      </c>
      <c r="N736" s="3">
        <f t="shared" si="82"/>
        <v>2.1880341880341883</v>
      </c>
      <c r="O736" s="3">
        <v>10.62</v>
      </c>
      <c r="P736" s="3">
        <v>1.54</v>
      </c>
      <c r="Q736" s="3">
        <f t="shared" si="83"/>
        <v>1.4446529080675421</v>
      </c>
      <c r="R736" s="3">
        <f t="shared" si="85"/>
        <v>102.5</v>
      </c>
      <c r="S736" s="3">
        <f t="shared" si="79"/>
        <v>115.58</v>
      </c>
      <c r="T736" s="3">
        <f t="shared" si="84"/>
        <v>99.07</v>
      </c>
      <c r="U736" s="3">
        <v>0</v>
      </c>
      <c r="V736" s="3">
        <v>1.25</v>
      </c>
      <c r="W736" s="3"/>
      <c r="X736" s="42"/>
      <c r="Y736" s="42">
        <v>12.8</v>
      </c>
      <c r="Z736" s="42">
        <v>12.8</v>
      </c>
      <c r="AA736" s="42"/>
      <c r="AB736" s="42"/>
      <c r="AC736" s="42"/>
      <c r="AD736" s="42"/>
      <c r="AE736" s="42"/>
      <c r="AF736" s="42"/>
      <c r="AG736" s="42"/>
      <c r="AH736" s="42"/>
      <c r="AI736" s="7"/>
    </row>
    <row r="737" spans="1:35" s="6" customFormat="1" ht="14.25">
      <c r="A737" s="10"/>
      <c r="B737" s="11" t="s">
        <v>2744</v>
      </c>
      <c r="C737" s="12" t="s">
        <v>2059</v>
      </c>
      <c r="D737" s="15" t="s">
        <v>279</v>
      </c>
      <c r="E737" s="15" t="s">
        <v>1420</v>
      </c>
      <c r="F737" s="2" t="s">
        <v>1421</v>
      </c>
      <c r="G737" s="2" t="s">
        <v>1422</v>
      </c>
      <c r="H737" s="15" t="s">
        <v>3162</v>
      </c>
      <c r="I737" s="3">
        <v>3562.15</v>
      </c>
      <c r="J737" s="3">
        <f t="shared" si="80"/>
        <v>3172.557264957265</v>
      </c>
      <c r="K737" s="3">
        <v>755.16</v>
      </c>
      <c r="L737" s="3">
        <f t="shared" si="81"/>
        <v>645.43589743589746</v>
      </c>
      <c r="M737" s="3">
        <v>267.37</v>
      </c>
      <c r="N737" s="3">
        <f t="shared" si="82"/>
        <v>228.52136752136755</v>
      </c>
      <c r="O737" s="3">
        <v>363.62</v>
      </c>
      <c r="P737" s="3"/>
      <c r="Q737" s="3">
        <f t="shared" si="83"/>
        <v>0</v>
      </c>
      <c r="R737" s="3">
        <f t="shared" si="85"/>
        <v>512.5</v>
      </c>
      <c r="S737" s="3">
        <f t="shared" si="79"/>
        <v>1663.5</v>
      </c>
      <c r="T737" s="3">
        <f t="shared" si="84"/>
        <v>1422.48</v>
      </c>
      <c r="U737" s="3">
        <v>0</v>
      </c>
      <c r="V737" s="3">
        <v>6.25</v>
      </c>
      <c r="W737" s="3"/>
      <c r="X737" s="42"/>
      <c r="Y737" s="42">
        <v>67.8</v>
      </c>
      <c r="Z737" s="42">
        <v>67.8</v>
      </c>
      <c r="AA737" s="42">
        <v>1181.2</v>
      </c>
      <c r="AB737" s="42">
        <v>1181.2</v>
      </c>
      <c r="AC737" s="42"/>
      <c r="AD737" s="42"/>
      <c r="AE737" s="42"/>
      <c r="AF737" s="42"/>
      <c r="AG737" s="42"/>
      <c r="AH737" s="42"/>
      <c r="AI737" s="7"/>
    </row>
    <row r="738" spans="1:35" s="6" customFormat="1" ht="14.25">
      <c r="A738" s="10"/>
      <c r="B738" s="11" t="s">
        <v>2745</v>
      </c>
      <c r="C738" s="12" t="s">
        <v>2059</v>
      </c>
      <c r="D738" s="15" t="s">
        <v>280</v>
      </c>
      <c r="E738" s="15" t="s">
        <v>1423</v>
      </c>
      <c r="F738" s="2" t="s">
        <v>1424</v>
      </c>
      <c r="G738" s="2" t="s">
        <v>1425</v>
      </c>
      <c r="H738" s="15" t="s">
        <v>3162</v>
      </c>
      <c r="I738" s="3">
        <v>149.99</v>
      </c>
      <c r="J738" s="3">
        <f t="shared" si="80"/>
        <v>131.1182905982906</v>
      </c>
      <c r="K738" s="3">
        <v>30.24</v>
      </c>
      <c r="L738" s="3">
        <f t="shared" si="81"/>
        <v>25.846153846153847</v>
      </c>
      <c r="M738" s="3">
        <v>6.46</v>
      </c>
      <c r="N738" s="3">
        <f t="shared" si="82"/>
        <v>5.5213675213675213</v>
      </c>
      <c r="O738" s="3">
        <v>14.98</v>
      </c>
      <c r="P738" s="3">
        <v>9.84</v>
      </c>
      <c r="Q738" s="3">
        <f t="shared" si="83"/>
        <v>9.2307692307692299</v>
      </c>
      <c r="R738" s="3">
        <v>0</v>
      </c>
      <c r="S738" s="3">
        <f t="shared" si="79"/>
        <v>88.47</v>
      </c>
      <c r="T738" s="3">
        <f t="shared" si="84"/>
        <v>75.540000000000006</v>
      </c>
      <c r="U738" s="3">
        <v>0</v>
      </c>
      <c r="V738" s="3"/>
      <c r="W738" s="3"/>
      <c r="X738" s="42"/>
      <c r="Y738" s="42"/>
      <c r="Z738" s="42"/>
      <c r="AA738" s="42">
        <v>99.4</v>
      </c>
      <c r="AB738" s="42">
        <v>99.4</v>
      </c>
      <c r="AC738" s="42"/>
      <c r="AD738" s="42"/>
      <c r="AE738" s="42"/>
      <c r="AF738" s="42"/>
      <c r="AG738" s="42"/>
      <c r="AH738" s="42"/>
      <c r="AI738" s="7"/>
    </row>
    <row r="739" spans="1:35" s="6" customFormat="1" ht="14.25">
      <c r="A739" s="10"/>
      <c r="B739" s="11" t="s">
        <v>2746</v>
      </c>
      <c r="C739" s="12" t="s">
        <v>2059</v>
      </c>
      <c r="D739" s="15" t="s">
        <v>2746</v>
      </c>
      <c r="E739" s="15" t="s">
        <v>1426</v>
      </c>
      <c r="F739" s="2" t="s">
        <v>1424</v>
      </c>
      <c r="G739" s="2" t="s">
        <v>1427</v>
      </c>
      <c r="H739" s="15" t="s">
        <v>3162</v>
      </c>
      <c r="I739" s="3">
        <v>166.35</v>
      </c>
      <c r="J739" s="3">
        <f t="shared" si="80"/>
        <v>145.78991452991454</v>
      </c>
      <c r="K739" s="3">
        <v>39.82</v>
      </c>
      <c r="L739" s="3">
        <f t="shared" si="81"/>
        <v>34.034188034188034</v>
      </c>
      <c r="M739" s="3">
        <v>8.5</v>
      </c>
      <c r="N739" s="3">
        <f t="shared" si="82"/>
        <v>7.2649572649572658</v>
      </c>
      <c r="O739" s="3">
        <v>19.72</v>
      </c>
      <c r="P739" s="3">
        <v>9.84</v>
      </c>
      <c r="Q739" s="3">
        <f t="shared" si="83"/>
        <v>9.2307692307692299</v>
      </c>
      <c r="R739" s="3">
        <v>0</v>
      </c>
      <c r="S739" s="3">
        <f t="shared" si="79"/>
        <v>88.47</v>
      </c>
      <c r="T739" s="3">
        <f t="shared" si="84"/>
        <v>75.540000000000006</v>
      </c>
      <c r="U739" s="3">
        <v>0</v>
      </c>
      <c r="V739" s="3"/>
      <c r="W739" s="3"/>
      <c r="X739" s="42"/>
      <c r="Y739" s="42"/>
      <c r="Z739" s="42"/>
      <c r="AA739" s="42">
        <v>99.4</v>
      </c>
      <c r="AB739" s="42">
        <v>99.4</v>
      </c>
      <c r="AC739" s="42"/>
      <c r="AD739" s="42"/>
      <c r="AE739" s="42"/>
      <c r="AF739" s="42"/>
      <c r="AG739" s="42"/>
      <c r="AH739" s="42"/>
      <c r="AI739" s="7"/>
    </row>
    <row r="740" spans="1:35" s="6" customFormat="1" ht="14.25">
      <c r="A740" s="10"/>
      <c r="B740" s="11" t="s">
        <v>2747</v>
      </c>
      <c r="C740" s="12" t="s">
        <v>2059</v>
      </c>
      <c r="D740" s="15" t="s">
        <v>281</v>
      </c>
      <c r="E740" s="15" t="s">
        <v>1428</v>
      </c>
      <c r="F740" s="2" t="s">
        <v>1429</v>
      </c>
      <c r="G740" s="2"/>
      <c r="H740" s="15" t="s">
        <v>3162</v>
      </c>
      <c r="I740" s="3">
        <v>237.75</v>
      </c>
      <c r="J740" s="3">
        <f t="shared" si="80"/>
        <v>204.04119658119657</v>
      </c>
      <c r="K740" s="3">
        <v>6.41</v>
      </c>
      <c r="L740" s="3">
        <f t="shared" si="81"/>
        <v>5.4786324786324787</v>
      </c>
      <c r="M740" s="3">
        <v>1.29</v>
      </c>
      <c r="N740" s="3">
        <f t="shared" si="82"/>
        <v>1.1025641025641026</v>
      </c>
      <c r="O740" s="3">
        <v>6.96</v>
      </c>
      <c r="P740" s="3"/>
      <c r="Q740" s="3">
        <f t="shared" si="83"/>
        <v>0</v>
      </c>
      <c r="R740" s="3">
        <v>0</v>
      </c>
      <c r="S740" s="3">
        <f t="shared" si="79"/>
        <v>223.09</v>
      </c>
      <c r="T740" s="3">
        <f t="shared" si="84"/>
        <v>190.5</v>
      </c>
      <c r="U740" s="3">
        <v>0</v>
      </c>
      <c r="V740" s="3"/>
      <c r="W740" s="3"/>
      <c r="X740" s="42"/>
      <c r="Y740" s="42"/>
      <c r="Z740" s="42"/>
      <c r="AA740" s="42">
        <v>250.66</v>
      </c>
      <c r="AB740" s="42">
        <v>250.66</v>
      </c>
      <c r="AC740" s="42"/>
      <c r="AD740" s="42"/>
      <c r="AE740" s="42"/>
      <c r="AF740" s="42"/>
      <c r="AG740" s="42"/>
      <c r="AH740" s="42"/>
      <c r="AI740" s="7"/>
    </row>
    <row r="741" spans="1:35" s="6" customFormat="1" ht="14.25">
      <c r="A741" s="10"/>
      <c r="B741" s="11" t="s">
        <v>2748</v>
      </c>
      <c r="C741" s="12" t="s">
        <v>2059</v>
      </c>
      <c r="D741" s="15" t="s">
        <v>282</v>
      </c>
      <c r="E741" s="15" t="s">
        <v>1430</v>
      </c>
      <c r="F741" s="2" t="s">
        <v>1431</v>
      </c>
      <c r="G741" s="2" t="s">
        <v>1432</v>
      </c>
      <c r="H741" s="15" t="s">
        <v>3162</v>
      </c>
      <c r="I741" s="3">
        <v>1300.24</v>
      </c>
      <c r="J741" s="3">
        <f t="shared" si="80"/>
        <v>1175.6576068376069</v>
      </c>
      <c r="K741" s="3">
        <v>694.02</v>
      </c>
      <c r="L741" s="3">
        <f t="shared" si="81"/>
        <v>593.17948717948718</v>
      </c>
      <c r="M741" s="3">
        <v>163.4</v>
      </c>
      <c r="N741" s="3">
        <f t="shared" si="82"/>
        <v>139.65811965811966</v>
      </c>
      <c r="O741" s="3">
        <v>442.82</v>
      </c>
      <c r="P741" s="3"/>
      <c r="Q741" s="3">
        <f t="shared" si="83"/>
        <v>0</v>
      </c>
      <c r="R741" s="3">
        <v>0</v>
      </c>
      <c r="S741" s="3"/>
      <c r="T741" s="3">
        <v>0</v>
      </c>
      <c r="U741" s="3">
        <v>0</v>
      </c>
      <c r="V741" s="3"/>
      <c r="W741" s="3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7"/>
    </row>
    <row r="742" spans="1:35" s="6" customFormat="1" ht="14.25">
      <c r="A742" s="10"/>
      <c r="B742" s="11" t="s">
        <v>2749</v>
      </c>
      <c r="C742" s="12" t="s">
        <v>2059</v>
      </c>
      <c r="D742" s="15" t="s">
        <v>283</v>
      </c>
      <c r="E742" s="15" t="s">
        <v>1433</v>
      </c>
      <c r="F742" s="2" t="s">
        <v>1434</v>
      </c>
      <c r="G742" s="2" t="s">
        <v>1435</v>
      </c>
      <c r="H742" s="15" t="s">
        <v>3162</v>
      </c>
      <c r="I742" s="3">
        <v>277.62</v>
      </c>
      <c r="J742" s="3">
        <f t="shared" si="80"/>
        <v>257.58899520533669</v>
      </c>
      <c r="K742" s="3">
        <v>83.51</v>
      </c>
      <c r="L742" s="3">
        <f t="shared" si="81"/>
        <v>71.376068376068389</v>
      </c>
      <c r="M742" s="3">
        <v>12.15</v>
      </c>
      <c r="N742" s="3">
        <f t="shared" si="82"/>
        <v>10.384615384615385</v>
      </c>
      <c r="O742" s="3">
        <v>26.84</v>
      </c>
      <c r="P742" s="3">
        <v>18.440000000000001</v>
      </c>
      <c r="Q742" s="3">
        <f t="shared" si="83"/>
        <v>17.29831144465291</v>
      </c>
      <c r="R742" s="3">
        <f t="shared" si="85"/>
        <v>102.5</v>
      </c>
      <c r="S742" s="3">
        <f t="shared" si="79"/>
        <v>34.18</v>
      </c>
      <c r="T742" s="3">
        <f t="shared" si="84"/>
        <v>29.19</v>
      </c>
      <c r="U742" s="3">
        <v>0</v>
      </c>
      <c r="V742" s="3">
        <v>1.25</v>
      </c>
      <c r="W742" s="3"/>
      <c r="X742" s="42"/>
      <c r="Y742" s="42"/>
      <c r="Z742" s="42"/>
      <c r="AA742" s="42">
        <v>38.409999999999997</v>
      </c>
      <c r="AB742" s="42">
        <v>38.409999999999997</v>
      </c>
      <c r="AC742" s="42"/>
      <c r="AD742" s="42"/>
      <c r="AE742" s="42"/>
      <c r="AF742" s="42"/>
      <c r="AG742" s="42"/>
      <c r="AH742" s="42"/>
      <c r="AI742" s="7"/>
    </row>
    <row r="743" spans="1:35" s="6" customFormat="1" ht="14.25">
      <c r="A743" s="10"/>
      <c r="B743" s="11" t="s">
        <v>2750</v>
      </c>
      <c r="C743" s="12" t="s">
        <v>2059</v>
      </c>
      <c r="D743" s="15" t="s">
        <v>284</v>
      </c>
      <c r="E743" s="15" t="s">
        <v>1436</v>
      </c>
      <c r="F743" s="2" t="s">
        <v>1437</v>
      </c>
      <c r="G743" s="2"/>
      <c r="H743" s="15" t="s">
        <v>3162</v>
      </c>
      <c r="I743" s="3">
        <v>1373.63</v>
      </c>
      <c r="J743" s="3">
        <f t="shared" si="80"/>
        <v>1259.7930122993539</v>
      </c>
      <c r="K743" s="3">
        <v>210.81</v>
      </c>
      <c r="L743" s="3">
        <f t="shared" si="81"/>
        <v>180.17948717948718</v>
      </c>
      <c r="M743" s="3">
        <v>33.82</v>
      </c>
      <c r="N743" s="3">
        <f t="shared" si="82"/>
        <v>28.905982905982906</v>
      </c>
      <c r="O743" s="3">
        <v>66.28</v>
      </c>
      <c r="P743" s="3">
        <v>24.59</v>
      </c>
      <c r="Q743" s="3">
        <f t="shared" si="83"/>
        <v>23.067542213883677</v>
      </c>
      <c r="R743" s="3">
        <f t="shared" si="85"/>
        <v>512.5</v>
      </c>
      <c r="S743" s="3">
        <f t="shared" si="79"/>
        <v>525.63</v>
      </c>
      <c r="T743" s="3">
        <f t="shared" si="84"/>
        <v>448.86</v>
      </c>
      <c r="U743" s="3">
        <v>0</v>
      </c>
      <c r="V743" s="3">
        <v>6.25</v>
      </c>
      <c r="W743" s="3"/>
      <c r="X743" s="42"/>
      <c r="Y743" s="42"/>
      <c r="Z743" s="42"/>
      <c r="AA743" s="42">
        <v>590.6</v>
      </c>
      <c r="AB743" s="42">
        <v>590.6</v>
      </c>
      <c r="AC743" s="42"/>
      <c r="AD743" s="42"/>
      <c r="AE743" s="42"/>
      <c r="AF743" s="42"/>
      <c r="AG743" s="42"/>
      <c r="AH743" s="42"/>
      <c r="AI743" s="7"/>
    </row>
    <row r="744" spans="1:35" s="6" customFormat="1" ht="14.25">
      <c r="A744" s="10"/>
      <c r="B744" s="11" t="s">
        <v>2751</v>
      </c>
      <c r="C744" s="12" t="s">
        <v>2059</v>
      </c>
      <c r="D744" s="15" t="s">
        <v>285</v>
      </c>
      <c r="E744" s="15" t="s">
        <v>1438</v>
      </c>
      <c r="F744" s="2" t="s">
        <v>1439</v>
      </c>
      <c r="G744" s="2" t="s">
        <v>1440</v>
      </c>
      <c r="H744" s="15" t="s">
        <v>3162</v>
      </c>
      <c r="I744" s="3">
        <v>354.24</v>
      </c>
      <c r="J744" s="3">
        <f t="shared" si="80"/>
        <v>334.9723577235772</v>
      </c>
      <c r="K744" s="3">
        <v>57.12</v>
      </c>
      <c r="L744" s="3">
        <f t="shared" si="81"/>
        <v>48.820512820512825</v>
      </c>
      <c r="M744" s="3">
        <v>15</v>
      </c>
      <c r="N744" s="3">
        <f t="shared" si="82"/>
        <v>12.820512820512821</v>
      </c>
      <c r="O744" s="3">
        <v>13.8</v>
      </c>
      <c r="P744" s="3">
        <v>5.47</v>
      </c>
      <c r="Q744" s="3">
        <f t="shared" si="83"/>
        <v>5.1313320825515945</v>
      </c>
      <c r="R744" s="3">
        <f t="shared" si="85"/>
        <v>205</v>
      </c>
      <c r="S744" s="3">
        <f t="shared" si="79"/>
        <v>57.85</v>
      </c>
      <c r="T744" s="3">
        <f t="shared" si="84"/>
        <v>49.4</v>
      </c>
      <c r="U744" s="3">
        <v>0</v>
      </c>
      <c r="V744" s="3">
        <v>2.5</v>
      </c>
      <c r="W744" s="3"/>
      <c r="X744" s="42"/>
      <c r="Y744" s="42"/>
      <c r="Z744" s="42"/>
      <c r="AA744" s="42">
        <v>65</v>
      </c>
      <c r="AB744" s="42">
        <v>65</v>
      </c>
      <c r="AC744" s="42"/>
      <c r="AD744" s="42"/>
      <c r="AE744" s="42"/>
      <c r="AF744" s="42"/>
      <c r="AG744" s="42"/>
      <c r="AH744" s="42"/>
      <c r="AI744" s="7"/>
    </row>
    <row r="745" spans="1:35" s="6" customFormat="1" ht="14.25">
      <c r="A745" s="10"/>
      <c r="B745" s="11" t="s">
        <v>2084</v>
      </c>
      <c r="C745" s="12" t="s">
        <v>2059</v>
      </c>
      <c r="D745" s="15" t="s">
        <v>9</v>
      </c>
      <c r="E745" s="15" t="s">
        <v>1441</v>
      </c>
      <c r="F745" s="2" t="s">
        <v>1442</v>
      </c>
      <c r="G745" s="2" t="s">
        <v>1443</v>
      </c>
      <c r="H745" s="15" t="s">
        <v>3162</v>
      </c>
      <c r="I745" s="3">
        <v>1.85</v>
      </c>
      <c r="J745" s="3">
        <f t="shared" si="80"/>
        <v>1.5811965811965814</v>
      </c>
      <c r="K745" s="3">
        <v>1.6</v>
      </c>
      <c r="L745" s="3">
        <f t="shared" si="81"/>
        <v>1.3675213675213678</v>
      </c>
      <c r="M745" s="3">
        <v>0.25</v>
      </c>
      <c r="N745" s="3">
        <f t="shared" si="82"/>
        <v>0.21367521367521369</v>
      </c>
      <c r="O745" s="3"/>
      <c r="P745" s="3"/>
      <c r="Q745" s="3">
        <f t="shared" si="83"/>
        <v>0</v>
      </c>
      <c r="R745" s="3">
        <v>0</v>
      </c>
      <c r="S745" s="3"/>
      <c r="T745" s="3">
        <v>0</v>
      </c>
      <c r="U745" s="3">
        <v>0</v>
      </c>
      <c r="V745" s="3"/>
      <c r="W745" s="3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7"/>
    </row>
    <row r="746" spans="1:35" s="6" customFormat="1" ht="14.25">
      <c r="A746" s="10"/>
      <c r="B746" s="11" t="s">
        <v>2084</v>
      </c>
      <c r="C746" s="12" t="s">
        <v>2059</v>
      </c>
      <c r="D746" s="15" t="s">
        <v>9</v>
      </c>
      <c r="E746" s="15" t="s">
        <v>1444</v>
      </c>
      <c r="F746" s="2" t="s">
        <v>1445</v>
      </c>
      <c r="G746" s="2"/>
      <c r="H746" s="15" t="s">
        <v>3162</v>
      </c>
      <c r="I746" s="3">
        <v>187.51</v>
      </c>
      <c r="J746" s="3">
        <f t="shared" si="80"/>
        <v>160.26495726495727</v>
      </c>
      <c r="K746" s="3">
        <v>181.88</v>
      </c>
      <c r="L746" s="3">
        <f t="shared" si="81"/>
        <v>155.45299145299145</v>
      </c>
      <c r="M746" s="3">
        <v>5.63</v>
      </c>
      <c r="N746" s="3">
        <f t="shared" si="82"/>
        <v>4.8119658119658117</v>
      </c>
      <c r="O746" s="3"/>
      <c r="P746" s="3"/>
      <c r="Q746" s="3">
        <f t="shared" si="83"/>
        <v>0</v>
      </c>
      <c r="R746" s="3">
        <v>0</v>
      </c>
      <c r="S746" s="3"/>
      <c r="T746" s="3">
        <v>0</v>
      </c>
      <c r="U746" s="3">
        <v>0</v>
      </c>
      <c r="V746" s="3"/>
      <c r="W746" s="3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7"/>
    </row>
    <row r="747" spans="1:35" s="6" customFormat="1" ht="14.25">
      <c r="A747" s="10"/>
      <c r="B747" s="11" t="s">
        <v>2752</v>
      </c>
      <c r="C747" s="12" t="s">
        <v>2059</v>
      </c>
      <c r="D747" s="15" t="s">
        <v>286</v>
      </c>
      <c r="E747" s="15" t="s">
        <v>1446</v>
      </c>
      <c r="F747" s="2" t="s">
        <v>1447</v>
      </c>
      <c r="G747" s="2"/>
      <c r="H747" s="15" t="s">
        <v>3162</v>
      </c>
      <c r="I747" s="3">
        <v>1749.48</v>
      </c>
      <c r="J747" s="3">
        <f t="shared" si="80"/>
        <v>1583.2318886804253</v>
      </c>
      <c r="K747" s="3">
        <v>627.51</v>
      </c>
      <c r="L747" s="3">
        <f t="shared" si="81"/>
        <v>536.33333333333337</v>
      </c>
      <c r="M747" s="3">
        <v>40.229999999999997</v>
      </c>
      <c r="N747" s="3">
        <f t="shared" si="82"/>
        <v>34.384615384615387</v>
      </c>
      <c r="O747" s="3">
        <v>60.75</v>
      </c>
      <c r="P747" s="3">
        <v>60.02</v>
      </c>
      <c r="Q747" s="3">
        <f t="shared" si="83"/>
        <v>56.303939962476548</v>
      </c>
      <c r="R747" s="3">
        <f t="shared" si="85"/>
        <v>512.5</v>
      </c>
      <c r="S747" s="3">
        <f t="shared" si="79"/>
        <v>448.47</v>
      </c>
      <c r="T747" s="3">
        <f t="shared" si="84"/>
        <v>382.96</v>
      </c>
      <c r="U747" s="3">
        <v>0</v>
      </c>
      <c r="V747" s="3">
        <v>6.25</v>
      </c>
      <c r="W747" s="3"/>
      <c r="X747" s="42"/>
      <c r="Y747" s="42"/>
      <c r="Z747" s="42"/>
      <c r="AA747" s="42">
        <v>503.9</v>
      </c>
      <c r="AB747" s="42">
        <v>503.9</v>
      </c>
      <c r="AC747" s="42"/>
      <c r="AD747" s="42"/>
      <c r="AE747" s="42"/>
      <c r="AF747" s="42"/>
      <c r="AG747" s="42"/>
      <c r="AH747" s="42"/>
      <c r="AI747" s="7"/>
    </row>
    <row r="748" spans="1:35" s="6" customFormat="1" ht="14.25">
      <c r="A748" s="10"/>
      <c r="B748" s="11" t="s">
        <v>2753</v>
      </c>
      <c r="C748" s="12" t="s">
        <v>2059</v>
      </c>
      <c r="D748" s="15" t="s">
        <v>287</v>
      </c>
      <c r="E748" s="15" t="s">
        <v>1448</v>
      </c>
      <c r="F748" s="2" t="s">
        <v>1449</v>
      </c>
      <c r="G748" s="2"/>
      <c r="H748" s="15" t="s">
        <v>3162</v>
      </c>
      <c r="I748" s="3">
        <v>98.78</v>
      </c>
      <c r="J748" s="3">
        <f t="shared" si="80"/>
        <v>89.553633520950598</v>
      </c>
      <c r="K748" s="3">
        <v>45.48</v>
      </c>
      <c r="L748" s="3">
        <f t="shared" si="81"/>
        <v>38.871794871794869</v>
      </c>
      <c r="M748" s="3">
        <v>12.42</v>
      </c>
      <c r="N748" s="3">
        <f t="shared" si="82"/>
        <v>10.615384615384617</v>
      </c>
      <c r="O748" s="3">
        <v>27.74</v>
      </c>
      <c r="P748" s="3">
        <v>13.14</v>
      </c>
      <c r="Q748" s="3">
        <f t="shared" si="83"/>
        <v>12.326454033771107</v>
      </c>
      <c r="R748" s="3">
        <v>0</v>
      </c>
      <c r="S748" s="3"/>
      <c r="T748" s="3">
        <v>0</v>
      </c>
      <c r="U748" s="3">
        <v>0</v>
      </c>
      <c r="V748" s="3"/>
      <c r="W748" s="3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7"/>
    </row>
    <row r="749" spans="1:35" s="6" customFormat="1" ht="14.25">
      <c r="A749" s="10"/>
      <c r="B749" s="11" t="s">
        <v>2754</v>
      </c>
      <c r="C749" s="12" t="s">
        <v>2059</v>
      </c>
      <c r="D749" s="15" t="s">
        <v>288</v>
      </c>
      <c r="E749" s="15" t="s">
        <v>1450</v>
      </c>
      <c r="F749" s="2" t="s">
        <v>1451</v>
      </c>
      <c r="G749" s="2" t="s">
        <v>1452</v>
      </c>
      <c r="H749" s="15" t="s">
        <v>3162</v>
      </c>
      <c r="I749" s="3">
        <v>921.53</v>
      </c>
      <c r="J749" s="3">
        <f t="shared" si="80"/>
        <v>832.84769230769234</v>
      </c>
      <c r="K749" s="3">
        <v>93.52</v>
      </c>
      <c r="L749" s="3">
        <f t="shared" si="81"/>
        <v>79.931623931623932</v>
      </c>
      <c r="M749" s="3">
        <v>34.369999999999997</v>
      </c>
      <c r="N749" s="3">
        <f t="shared" si="82"/>
        <v>29.376068376068375</v>
      </c>
      <c r="O749" s="3">
        <v>97.95</v>
      </c>
      <c r="P749" s="3"/>
      <c r="Q749" s="3">
        <f t="shared" si="83"/>
        <v>0</v>
      </c>
      <c r="R749" s="3">
        <f t="shared" si="85"/>
        <v>205</v>
      </c>
      <c r="S749" s="3">
        <f t="shared" si="79"/>
        <v>490.69</v>
      </c>
      <c r="T749" s="3">
        <f t="shared" si="84"/>
        <v>420.59</v>
      </c>
      <c r="U749" s="3">
        <v>0</v>
      </c>
      <c r="V749" s="3">
        <v>2.5</v>
      </c>
      <c r="W749" s="3"/>
      <c r="X749" s="42"/>
      <c r="Y749" s="42">
        <v>54.34</v>
      </c>
      <c r="Z749" s="42">
        <v>54.34</v>
      </c>
      <c r="AA749" s="42"/>
      <c r="AB749" s="42"/>
      <c r="AC749" s="42"/>
      <c r="AD749" s="42"/>
      <c r="AE749" s="42"/>
      <c r="AF749" s="42"/>
      <c r="AG749" s="42"/>
      <c r="AH749" s="42"/>
      <c r="AI749" s="7"/>
    </row>
    <row r="750" spans="1:35" s="6" customFormat="1" ht="14.25">
      <c r="A750" s="10"/>
      <c r="B750" s="11" t="s">
        <v>2755</v>
      </c>
      <c r="C750" s="12" t="s">
        <v>2059</v>
      </c>
      <c r="D750" s="15" t="s">
        <v>289</v>
      </c>
      <c r="E750" s="15" t="s">
        <v>1453</v>
      </c>
      <c r="F750" s="2" t="s">
        <v>1451</v>
      </c>
      <c r="G750" s="2" t="s">
        <v>1454</v>
      </c>
      <c r="H750" s="15" t="s">
        <v>3162</v>
      </c>
      <c r="I750" s="3">
        <v>946.6</v>
      </c>
      <c r="J750" s="3">
        <f t="shared" si="80"/>
        <v>856.76837606837603</v>
      </c>
      <c r="K750" s="3">
        <v>95.41</v>
      </c>
      <c r="L750" s="3">
        <f t="shared" si="81"/>
        <v>81.547008547008545</v>
      </c>
      <c r="M750" s="3">
        <v>40.39</v>
      </c>
      <c r="N750" s="3">
        <f t="shared" si="82"/>
        <v>34.521367521367523</v>
      </c>
      <c r="O750" s="3">
        <v>115.11</v>
      </c>
      <c r="P750" s="3"/>
      <c r="Q750" s="3">
        <f t="shared" si="83"/>
        <v>0</v>
      </c>
      <c r="R750" s="3">
        <f t="shared" si="85"/>
        <v>205</v>
      </c>
      <c r="S750" s="3">
        <f t="shared" si="79"/>
        <v>490.69</v>
      </c>
      <c r="T750" s="3">
        <f t="shared" si="84"/>
        <v>420.59</v>
      </c>
      <c r="U750" s="3">
        <v>0</v>
      </c>
      <c r="V750" s="3">
        <v>2.5</v>
      </c>
      <c r="W750" s="3"/>
      <c r="X750" s="42"/>
      <c r="Y750" s="42">
        <v>54.34</v>
      </c>
      <c r="Z750" s="42">
        <v>54.34</v>
      </c>
      <c r="AA750" s="42"/>
      <c r="AB750" s="42"/>
      <c r="AC750" s="42"/>
      <c r="AD750" s="42"/>
      <c r="AE750" s="42"/>
      <c r="AF750" s="42"/>
      <c r="AG750" s="42"/>
      <c r="AH750" s="42"/>
      <c r="AI750" s="7"/>
    </row>
    <row r="751" spans="1:35" s="6" customFormat="1" ht="14.25">
      <c r="A751" s="10"/>
      <c r="B751" s="11" t="s">
        <v>2756</v>
      </c>
      <c r="C751" s="12" t="s">
        <v>2059</v>
      </c>
      <c r="D751" s="15" t="s">
        <v>290</v>
      </c>
      <c r="E751" s="15" t="s">
        <v>1455</v>
      </c>
      <c r="F751" s="2" t="s">
        <v>1456</v>
      </c>
      <c r="G751" s="2" t="s">
        <v>1457</v>
      </c>
      <c r="H751" s="15" t="s">
        <v>3162</v>
      </c>
      <c r="I751" s="3">
        <v>922.14</v>
      </c>
      <c r="J751" s="3">
        <f t="shared" si="80"/>
        <v>833.81948717948717</v>
      </c>
      <c r="K751" s="3">
        <v>89.95</v>
      </c>
      <c r="L751" s="3">
        <f t="shared" si="81"/>
        <v>76.880341880341888</v>
      </c>
      <c r="M751" s="3">
        <v>35.450000000000003</v>
      </c>
      <c r="N751" s="3">
        <f t="shared" si="82"/>
        <v>30.299145299145305</v>
      </c>
      <c r="O751" s="3">
        <v>101.05</v>
      </c>
      <c r="P751" s="3"/>
      <c r="Q751" s="3">
        <f t="shared" si="83"/>
        <v>0</v>
      </c>
      <c r="R751" s="3">
        <f t="shared" si="85"/>
        <v>205</v>
      </c>
      <c r="S751" s="3">
        <f t="shared" si="79"/>
        <v>490.69</v>
      </c>
      <c r="T751" s="3">
        <f t="shared" si="84"/>
        <v>420.59</v>
      </c>
      <c r="U751" s="3">
        <v>0</v>
      </c>
      <c r="V751" s="3">
        <v>2.5</v>
      </c>
      <c r="W751" s="3"/>
      <c r="X751" s="42"/>
      <c r="Y751" s="42">
        <v>54.34</v>
      </c>
      <c r="Z751" s="42">
        <v>54.34</v>
      </c>
      <c r="AA751" s="42"/>
      <c r="AB751" s="42"/>
      <c r="AC751" s="42"/>
      <c r="AD751" s="42"/>
      <c r="AE751" s="42"/>
      <c r="AF751" s="42"/>
      <c r="AG751" s="42"/>
      <c r="AH751" s="42"/>
      <c r="AI751" s="7"/>
    </row>
    <row r="752" spans="1:35" s="6" customFormat="1" ht="14.25">
      <c r="A752" s="10"/>
      <c r="B752" s="11" t="s">
        <v>2757</v>
      </c>
      <c r="C752" s="12" t="s">
        <v>2059</v>
      </c>
      <c r="D752" s="15" t="s">
        <v>291</v>
      </c>
      <c r="E752" s="15" t="s">
        <v>1458</v>
      </c>
      <c r="F752" s="2" t="s">
        <v>1459</v>
      </c>
      <c r="G752" s="2" t="s">
        <v>1460</v>
      </c>
      <c r="H752" s="15" t="s">
        <v>3162</v>
      </c>
      <c r="I752" s="3">
        <v>916.51</v>
      </c>
      <c r="J752" s="3">
        <f t="shared" si="80"/>
        <v>828.68059829059825</v>
      </c>
      <c r="K752" s="3">
        <v>87.35</v>
      </c>
      <c r="L752" s="3">
        <f t="shared" si="81"/>
        <v>74.658119658119659</v>
      </c>
      <c r="M752" s="3">
        <v>34.67</v>
      </c>
      <c r="N752" s="3">
        <f t="shared" si="82"/>
        <v>29.632478632478637</v>
      </c>
      <c r="O752" s="3">
        <v>98.8</v>
      </c>
      <c r="P752" s="3"/>
      <c r="Q752" s="3">
        <f t="shared" si="83"/>
        <v>0</v>
      </c>
      <c r="R752" s="3">
        <f t="shared" si="85"/>
        <v>205</v>
      </c>
      <c r="S752" s="3">
        <f t="shared" si="79"/>
        <v>490.69</v>
      </c>
      <c r="T752" s="3">
        <f t="shared" si="84"/>
        <v>420.59</v>
      </c>
      <c r="U752" s="3">
        <v>0</v>
      </c>
      <c r="V752" s="3">
        <v>2.5</v>
      </c>
      <c r="W752" s="3"/>
      <c r="X752" s="42"/>
      <c r="Y752" s="42">
        <v>54.34</v>
      </c>
      <c r="Z752" s="42">
        <v>54.34</v>
      </c>
      <c r="AA752" s="42"/>
      <c r="AB752" s="42"/>
      <c r="AC752" s="42"/>
      <c r="AD752" s="42"/>
      <c r="AE752" s="42"/>
      <c r="AF752" s="42"/>
      <c r="AG752" s="42"/>
      <c r="AH752" s="42"/>
      <c r="AI752" s="7"/>
    </row>
    <row r="753" spans="1:35" s="6" customFormat="1" ht="14.25">
      <c r="A753" s="10"/>
      <c r="B753" s="11" t="s">
        <v>2758</v>
      </c>
      <c r="C753" s="12" t="s">
        <v>2059</v>
      </c>
      <c r="D753" s="15" t="s">
        <v>292</v>
      </c>
      <c r="E753" s="15" t="s">
        <v>1461</v>
      </c>
      <c r="F753" s="2" t="s">
        <v>1462</v>
      </c>
      <c r="G753" s="2" t="s">
        <v>1463</v>
      </c>
      <c r="H753" s="15" t="s">
        <v>3162</v>
      </c>
      <c r="I753" s="3">
        <v>639.78</v>
      </c>
      <c r="J753" s="3">
        <f t="shared" si="80"/>
        <v>578.66948717948719</v>
      </c>
      <c r="K753" s="3">
        <v>137.96</v>
      </c>
      <c r="L753" s="3">
        <f t="shared" si="81"/>
        <v>117.91452991452992</v>
      </c>
      <c r="M753" s="3">
        <v>38.92</v>
      </c>
      <c r="N753" s="3">
        <f t="shared" si="82"/>
        <v>33.264957264957268</v>
      </c>
      <c r="O753" s="3">
        <v>80.569999999999993</v>
      </c>
      <c r="P753" s="3"/>
      <c r="Q753" s="3">
        <f t="shared" si="83"/>
        <v>0</v>
      </c>
      <c r="R753" s="3">
        <f t="shared" si="85"/>
        <v>102.5</v>
      </c>
      <c r="S753" s="3">
        <f t="shared" si="79"/>
        <v>247.91</v>
      </c>
      <c r="T753" s="3">
        <f t="shared" si="84"/>
        <v>212.5</v>
      </c>
      <c r="U753" s="3">
        <v>31.92</v>
      </c>
      <c r="V753" s="3">
        <v>1.25</v>
      </c>
      <c r="W753" s="3">
        <v>23.3</v>
      </c>
      <c r="X753" s="42">
        <v>23.3</v>
      </c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7"/>
    </row>
    <row r="754" spans="1:35" s="6" customFormat="1" ht="14.25">
      <c r="A754" s="10"/>
      <c r="B754" s="11" t="s">
        <v>2759</v>
      </c>
      <c r="C754" s="12" t="s">
        <v>2059</v>
      </c>
      <c r="D754" s="15" t="s">
        <v>293</v>
      </c>
      <c r="E754" s="15" t="s">
        <v>1464</v>
      </c>
      <c r="F754" s="2" t="s">
        <v>1462</v>
      </c>
      <c r="G754" s="2" t="s">
        <v>1465</v>
      </c>
      <c r="H754" s="15" t="s">
        <v>3162</v>
      </c>
      <c r="I754" s="3">
        <v>899.36999999999989</v>
      </c>
      <c r="J754" s="3">
        <f t="shared" si="80"/>
        <v>824.0262393162393</v>
      </c>
      <c r="K754" s="3">
        <v>198.31</v>
      </c>
      <c r="L754" s="3">
        <f t="shared" si="81"/>
        <v>169.4957264957265</v>
      </c>
      <c r="M754" s="3">
        <v>55.95</v>
      </c>
      <c r="N754" s="3">
        <f t="shared" si="82"/>
        <v>47.820512820512825</v>
      </c>
      <c r="O754" s="3">
        <v>115.82</v>
      </c>
      <c r="P754" s="3"/>
      <c r="Q754" s="3">
        <f t="shared" si="83"/>
        <v>0</v>
      </c>
      <c r="R754" s="3">
        <f t="shared" si="85"/>
        <v>205</v>
      </c>
      <c r="S754" s="3">
        <f t="shared" si="79"/>
        <v>268.82</v>
      </c>
      <c r="T754" s="3">
        <f t="shared" si="84"/>
        <v>230.42</v>
      </c>
      <c r="U754" s="3">
        <v>55.47</v>
      </c>
      <c r="V754" s="3">
        <v>2.5</v>
      </c>
      <c r="W754" s="3"/>
      <c r="X754" s="42"/>
      <c r="Y754" s="42">
        <v>29.77</v>
      </c>
      <c r="Z754" s="42">
        <v>29.77</v>
      </c>
      <c r="AA754" s="42"/>
      <c r="AB754" s="42"/>
      <c r="AC754" s="42"/>
      <c r="AD754" s="42"/>
      <c r="AE754" s="42"/>
      <c r="AF754" s="42"/>
      <c r="AG754" s="42"/>
      <c r="AH754" s="42"/>
      <c r="AI754" s="7"/>
    </row>
    <row r="755" spans="1:35" s="6" customFormat="1" ht="14.25">
      <c r="A755" s="10"/>
      <c r="B755" s="11" t="s">
        <v>2760</v>
      </c>
      <c r="C755" s="12" t="s">
        <v>2059</v>
      </c>
      <c r="D755" s="15" t="s">
        <v>294</v>
      </c>
      <c r="E755" s="15" t="s">
        <v>1466</v>
      </c>
      <c r="F755" s="2" t="s">
        <v>1467</v>
      </c>
      <c r="G755" s="2" t="s">
        <v>1468</v>
      </c>
      <c r="H755" s="15" t="s">
        <v>3162</v>
      </c>
      <c r="I755" s="3">
        <v>917.42</v>
      </c>
      <c r="J755" s="3">
        <f t="shared" si="80"/>
        <v>864.74846153846147</v>
      </c>
      <c r="K755" s="3">
        <v>71.959999999999994</v>
      </c>
      <c r="L755" s="3">
        <f t="shared" si="81"/>
        <v>61.504273504273506</v>
      </c>
      <c r="M755" s="3">
        <v>16.420000000000002</v>
      </c>
      <c r="N755" s="3">
        <f t="shared" si="82"/>
        <v>14.034188034188036</v>
      </c>
      <c r="O755" s="3">
        <v>37.770000000000003</v>
      </c>
      <c r="P755" s="3"/>
      <c r="Q755" s="3">
        <f t="shared" si="83"/>
        <v>0</v>
      </c>
      <c r="R755" s="3">
        <f t="shared" si="85"/>
        <v>512.5</v>
      </c>
      <c r="S755" s="3">
        <f t="shared" si="79"/>
        <v>278.77</v>
      </c>
      <c r="T755" s="3">
        <f t="shared" si="84"/>
        <v>238.94</v>
      </c>
      <c r="U755" s="3">
        <v>0</v>
      </c>
      <c r="V755" s="3">
        <v>6.25</v>
      </c>
      <c r="W755" s="3">
        <v>26.2</v>
      </c>
      <c r="X755" s="42">
        <v>26.2</v>
      </c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7"/>
    </row>
    <row r="756" spans="1:35" s="6" customFormat="1" ht="14.25">
      <c r="A756" s="10"/>
      <c r="B756" s="11" t="s">
        <v>2761</v>
      </c>
      <c r="C756" s="12" t="s">
        <v>2059</v>
      </c>
      <c r="D756" s="15" t="s">
        <v>295</v>
      </c>
      <c r="E756" s="15" t="s">
        <v>1469</v>
      </c>
      <c r="F756" s="2" t="s">
        <v>1467</v>
      </c>
      <c r="G756" s="2" t="s">
        <v>1470</v>
      </c>
      <c r="H756" s="15" t="s">
        <v>3162</v>
      </c>
      <c r="I756" s="3">
        <v>1119.52</v>
      </c>
      <c r="J756" s="3">
        <f t="shared" si="80"/>
        <v>1040.5953846153848</v>
      </c>
      <c r="K756" s="3">
        <v>129.11000000000001</v>
      </c>
      <c r="L756" s="3">
        <f t="shared" si="81"/>
        <v>110.35042735042737</v>
      </c>
      <c r="M756" s="3">
        <v>24.88</v>
      </c>
      <c r="N756" s="3">
        <f t="shared" si="82"/>
        <v>21.264957264957264</v>
      </c>
      <c r="O756" s="3">
        <v>57.22</v>
      </c>
      <c r="P756" s="3"/>
      <c r="Q756" s="3">
        <f t="shared" si="83"/>
        <v>0</v>
      </c>
      <c r="R756" s="3">
        <f t="shared" si="85"/>
        <v>512.5</v>
      </c>
      <c r="S756" s="3">
        <f t="shared" si="79"/>
        <v>395.81</v>
      </c>
      <c r="T756" s="3">
        <f t="shared" si="84"/>
        <v>339.26</v>
      </c>
      <c r="U756" s="3">
        <v>0</v>
      </c>
      <c r="V756" s="3">
        <v>6.25</v>
      </c>
      <c r="W756" s="3">
        <v>37.200000000000003</v>
      </c>
      <c r="X756" s="42">
        <v>37.200000000000003</v>
      </c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7"/>
    </row>
    <row r="757" spans="1:35" s="6" customFormat="1" ht="14.25">
      <c r="A757" s="10"/>
      <c r="B757" s="11" t="s">
        <v>2762</v>
      </c>
      <c r="C757" s="12" t="s">
        <v>2059</v>
      </c>
      <c r="D757" s="15" t="s">
        <v>296</v>
      </c>
      <c r="E757" s="15" t="s">
        <v>1471</v>
      </c>
      <c r="F757" s="2" t="s">
        <v>1472</v>
      </c>
      <c r="G757" s="2" t="s">
        <v>1473</v>
      </c>
      <c r="H757" s="15" t="s">
        <v>3162</v>
      </c>
      <c r="I757" s="3">
        <v>25.39</v>
      </c>
      <c r="J757" s="3">
        <f t="shared" si="80"/>
        <v>23.160368980612887</v>
      </c>
      <c r="K757" s="3">
        <v>12.1</v>
      </c>
      <c r="L757" s="3">
        <f t="shared" si="81"/>
        <v>10.341880341880342</v>
      </c>
      <c r="M757" s="3">
        <v>2.15</v>
      </c>
      <c r="N757" s="3">
        <f t="shared" si="82"/>
        <v>1.8376068376068377</v>
      </c>
      <c r="O757" s="3">
        <v>8.57</v>
      </c>
      <c r="P757" s="3">
        <v>2.57</v>
      </c>
      <c r="Q757" s="3">
        <f t="shared" si="83"/>
        <v>2.4108818011257034</v>
      </c>
      <c r="R757" s="3">
        <v>0</v>
      </c>
      <c r="S757" s="3"/>
      <c r="T757" s="3">
        <v>0</v>
      </c>
      <c r="U757" s="3">
        <v>0</v>
      </c>
      <c r="V757" s="3"/>
      <c r="W757" s="3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7"/>
    </row>
    <row r="758" spans="1:35" s="6" customFormat="1" ht="14.25">
      <c r="A758" s="10"/>
      <c r="B758" s="11" t="s">
        <v>2084</v>
      </c>
      <c r="C758" s="12" t="s">
        <v>2059</v>
      </c>
      <c r="D758" s="15" t="s">
        <v>9</v>
      </c>
      <c r="E758" s="15" t="s">
        <v>1474</v>
      </c>
      <c r="F758" s="2" t="s">
        <v>1475</v>
      </c>
      <c r="G758" s="2"/>
      <c r="H758" s="15" t="s">
        <v>3162</v>
      </c>
      <c r="I758" s="3">
        <v>1717.6199999999997</v>
      </c>
      <c r="J758" s="3">
        <f t="shared" si="80"/>
        <v>1539.5326495726495</v>
      </c>
      <c r="K758" s="3">
        <v>744.8</v>
      </c>
      <c r="L758" s="3">
        <f t="shared" si="81"/>
        <v>636.58119658119654</v>
      </c>
      <c r="M758" s="3">
        <v>179</v>
      </c>
      <c r="N758" s="3">
        <f t="shared" si="82"/>
        <v>152.991452991453</v>
      </c>
      <c r="O758" s="3">
        <v>375.9</v>
      </c>
      <c r="P758" s="3"/>
      <c r="Q758" s="3">
        <f t="shared" si="83"/>
        <v>0</v>
      </c>
      <c r="R758" s="3">
        <f t="shared" si="85"/>
        <v>102.5</v>
      </c>
      <c r="S758" s="3">
        <f t="shared" ref="S758:S821" si="86">IF(ROUND((W758*$W$3+Y758*$Y$3+AA758*$AA$3+AC758*$AC$3+AE758*$AE$3+AG758*$AG$3),2)=0,"",ROUND((W758*$W$3+Y758*$Y$3+AA758*$AA$3+AC758*$AC$3+AE758*$AE$3+AG758*$AG$3),2))</f>
        <v>306.82</v>
      </c>
      <c r="T758" s="3">
        <f t="shared" si="84"/>
        <v>262.95999999999998</v>
      </c>
      <c r="U758" s="3">
        <v>8.6</v>
      </c>
      <c r="V758" s="3">
        <v>1.25</v>
      </c>
      <c r="W758" s="3">
        <v>28</v>
      </c>
      <c r="X758" s="42">
        <v>28</v>
      </c>
      <c r="Y758" s="42"/>
      <c r="Z758" s="42"/>
      <c r="AA758" s="42">
        <v>10</v>
      </c>
      <c r="AB758" s="42">
        <v>10</v>
      </c>
      <c r="AC758" s="42"/>
      <c r="AD758" s="42"/>
      <c r="AE758" s="42"/>
      <c r="AF758" s="42"/>
      <c r="AG758" s="42"/>
      <c r="AH758" s="42"/>
      <c r="AI758" s="7"/>
    </row>
    <row r="759" spans="1:35" s="6" customFormat="1" ht="14.25">
      <c r="A759" s="10"/>
      <c r="B759" s="11" t="s">
        <v>2763</v>
      </c>
      <c r="C759" s="12" t="s">
        <v>2059</v>
      </c>
      <c r="D759" s="15" t="s">
        <v>297</v>
      </c>
      <c r="E759" s="15" t="s">
        <v>1476</v>
      </c>
      <c r="F759" s="2" t="s">
        <v>1477</v>
      </c>
      <c r="G759" s="2"/>
      <c r="H759" s="15" t="s">
        <v>3162</v>
      </c>
      <c r="I759" s="3">
        <v>1290.74</v>
      </c>
      <c r="J759" s="3">
        <f t="shared" si="80"/>
        <v>1286.7842151344591</v>
      </c>
      <c r="K759" s="3">
        <v>23.84</v>
      </c>
      <c r="L759" s="3">
        <f t="shared" si="81"/>
        <v>20.376068376068378</v>
      </c>
      <c r="M759" s="3">
        <v>2.29</v>
      </c>
      <c r="N759" s="3">
        <f t="shared" si="82"/>
        <v>1.9572649572649574</v>
      </c>
      <c r="O759" s="3">
        <v>32.04</v>
      </c>
      <c r="P759" s="3">
        <v>2.57</v>
      </c>
      <c r="Q759" s="3">
        <f t="shared" si="83"/>
        <v>2.4108818011257034</v>
      </c>
      <c r="R759" s="3">
        <f t="shared" si="85"/>
        <v>1230</v>
      </c>
      <c r="S759" s="3"/>
      <c r="T759" s="3">
        <v>0</v>
      </c>
      <c r="U759" s="3">
        <v>0</v>
      </c>
      <c r="V759" s="3">
        <v>15</v>
      </c>
      <c r="W759" s="3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7"/>
    </row>
    <row r="760" spans="1:35" s="6" customFormat="1" ht="14.25">
      <c r="A760" s="10"/>
      <c r="B760" s="11" t="s">
        <v>2764</v>
      </c>
      <c r="C760" s="12" t="s">
        <v>2059</v>
      </c>
      <c r="D760" s="15" t="s">
        <v>298</v>
      </c>
      <c r="E760" s="15" t="s">
        <v>1478</v>
      </c>
      <c r="F760" s="2" t="s">
        <v>1479</v>
      </c>
      <c r="G760" s="2"/>
      <c r="H760" s="15" t="s">
        <v>3162</v>
      </c>
      <c r="I760" s="3">
        <v>149.93</v>
      </c>
      <c r="J760" s="3">
        <f t="shared" si="80"/>
        <v>134.14457994579948</v>
      </c>
      <c r="K760" s="3">
        <v>94.5</v>
      </c>
      <c r="L760" s="3">
        <f t="shared" si="81"/>
        <v>80.769230769230774</v>
      </c>
      <c r="M760" s="3">
        <v>11.81</v>
      </c>
      <c r="N760" s="3">
        <f t="shared" si="82"/>
        <v>10.094017094017095</v>
      </c>
      <c r="O760" s="3">
        <v>38.15</v>
      </c>
      <c r="P760" s="3">
        <v>5.47</v>
      </c>
      <c r="Q760" s="3">
        <f t="shared" si="83"/>
        <v>5.1313320825515945</v>
      </c>
      <c r="R760" s="3">
        <v>0</v>
      </c>
      <c r="S760" s="3"/>
      <c r="T760" s="3">
        <v>0</v>
      </c>
      <c r="U760" s="3">
        <v>0</v>
      </c>
      <c r="V760" s="3"/>
      <c r="W760" s="3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7"/>
    </row>
    <row r="761" spans="1:35" s="6" customFormat="1" ht="14.25">
      <c r="A761" s="10"/>
      <c r="B761" s="11" t="s">
        <v>2765</v>
      </c>
      <c r="C761" s="12" t="s">
        <v>2059</v>
      </c>
      <c r="D761" s="15" t="s">
        <v>299</v>
      </c>
      <c r="E761" s="15" t="s">
        <v>1480</v>
      </c>
      <c r="F761" s="2" t="s">
        <v>1481</v>
      </c>
      <c r="G761" s="2" t="s">
        <v>1482</v>
      </c>
      <c r="H761" s="15" t="s">
        <v>3162</v>
      </c>
      <c r="I761" s="3">
        <v>869.26</v>
      </c>
      <c r="J761" s="3">
        <f t="shared" si="80"/>
        <v>783.10632478632488</v>
      </c>
      <c r="K761" s="3">
        <v>91.03</v>
      </c>
      <c r="L761" s="3">
        <f t="shared" si="81"/>
        <v>77.803418803418808</v>
      </c>
      <c r="M761" s="3">
        <v>23.38</v>
      </c>
      <c r="N761" s="3">
        <f t="shared" si="82"/>
        <v>19.982905982905983</v>
      </c>
      <c r="O761" s="3">
        <v>63.13</v>
      </c>
      <c r="P761" s="3"/>
      <c r="Q761" s="3">
        <f t="shared" si="83"/>
        <v>0</v>
      </c>
      <c r="R761" s="3">
        <f t="shared" si="85"/>
        <v>205</v>
      </c>
      <c r="S761" s="3">
        <f t="shared" si="86"/>
        <v>486.72</v>
      </c>
      <c r="T761" s="3">
        <f t="shared" si="84"/>
        <v>417.19</v>
      </c>
      <c r="U761" s="3">
        <v>0</v>
      </c>
      <c r="V761" s="3">
        <v>2.5</v>
      </c>
      <c r="W761" s="3"/>
      <c r="X761" s="42"/>
      <c r="Y761" s="42">
        <v>53.9</v>
      </c>
      <c r="Z761" s="42">
        <v>53.9</v>
      </c>
      <c r="AA761" s="42"/>
      <c r="AB761" s="42"/>
      <c r="AC761" s="42"/>
      <c r="AD761" s="42"/>
      <c r="AE761" s="42"/>
      <c r="AF761" s="42"/>
      <c r="AG761" s="42"/>
      <c r="AH761" s="42"/>
      <c r="AI761" s="7"/>
    </row>
    <row r="762" spans="1:35" s="6" customFormat="1" ht="14.25">
      <c r="A762" s="10"/>
      <c r="B762" s="11" t="s">
        <v>2766</v>
      </c>
      <c r="C762" s="12" t="s">
        <v>2059</v>
      </c>
      <c r="D762" s="15" t="s">
        <v>300</v>
      </c>
      <c r="E762" s="15" t="s">
        <v>1483</v>
      </c>
      <c r="F762" s="2" t="s">
        <v>1484</v>
      </c>
      <c r="G762" s="2" t="s">
        <v>1238</v>
      </c>
      <c r="H762" s="15" t="s">
        <v>3162</v>
      </c>
      <c r="I762" s="3">
        <v>23.959999999999997</v>
      </c>
      <c r="J762" s="3">
        <f t="shared" si="80"/>
        <v>22.092905982905982</v>
      </c>
      <c r="K762" s="3">
        <v>10.199999999999999</v>
      </c>
      <c r="L762" s="3">
        <f t="shared" si="81"/>
        <v>8.7179487179487172</v>
      </c>
      <c r="M762" s="3">
        <v>2.65</v>
      </c>
      <c r="N762" s="3">
        <f t="shared" si="82"/>
        <v>2.2649572649572649</v>
      </c>
      <c r="O762" s="3">
        <v>11.05</v>
      </c>
      <c r="P762" s="3"/>
      <c r="Q762" s="3">
        <f t="shared" si="83"/>
        <v>0</v>
      </c>
      <c r="R762" s="3">
        <v>0</v>
      </c>
      <c r="S762" s="3"/>
      <c r="T762" s="3">
        <v>0</v>
      </c>
      <c r="U762" s="3">
        <v>0.06</v>
      </c>
      <c r="V762" s="3"/>
      <c r="W762" s="3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7"/>
    </row>
    <row r="763" spans="1:35" s="6" customFormat="1" ht="14.25">
      <c r="A763" s="10"/>
      <c r="B763" s="11" t="s">
        <v>2767</v>
      </c>
      <c r="C763" s="12" t="s">
        <v>2059</v>
      </c>
      <c r="D763" s="15" t="s">
        <v>301</v>
      </c>
      <c r="E763" s="15" t="s">
        <v>1485</v>
      </c>
      <c r="F763" s="2" t="s">
        <v>1484</v>
      </c>
      <c r="G763" s="2" t="s">
        <v>1486</v>
      </c>
      <c r="H763" s="15" t="s">
        <v>3162</v>
      </c>
      <c r="I763" s="3">
        <v>52.400000000000006</v>
      </c>
      <c r="J763" s="3">
        <f t="shared" si="80"/>
        <v>48.341794871794875</v>
      </c>
      <c r="K763" s="3">
        <v>22.17</v>
      </c>
      <c r="L763" s="3">
        <f t="shared" si="81"/>
        <v>18.948717948717952</v>
      </c>
      <c r="M763" s="3">
        <v>5.76</v>
      </c>
      <c r="N763" s="3">
        <f t="shared" si="82"/>
        <v>4.9230769230769234</v>
      </c>
      <c r="O763" s="3">
        <v>24.3</v>
      </c>
      <c r="P763" s="3"/>
      <c r="Q763" s="3">
        <f t="shared" si="83"/>
        <v>0</v>
      </c>
      <c r="R763" s="3">
        <v>0</v>
      </c>
      <c r="S763" s="3"/>
      <c r="T763" s="3">
        <v>0</v>
      </c>
      <c r="U763" s="3">
        <v>0.17</v>
      </c>
      <c r="V763" s="3"/>
      <c r="W763" s="3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7"/>
    </row>
    <row r="764" spans="1:35" s="6" customFormat="1" ht="14.25">
      <c r="A764" s="10"/>
      <c r="B764" s="11" t="s">
        <v>2768</v>
      </c>
      <c r="C764" s="12" t="s">
        <v>2059</v>
      </c>
      <c r="D764" s="15" t="s">
        <v>302</v>
      </c>
      <c r="E764" s="15" t="s">
        <v>1487</v>
      </c>
      <c r="F764" s="2" t="s">
        <v>1484</v>
      </c>
      <c r="G764" s="2" t="s">
        <v>1488</v>
      </c>
      <c r="H764" s="15" t="s">
        <v>3162</v>
      </c>
      <c r="I764" s="3">
        <v>74.989999999999995</v>
      </c>
      <c r="J764" s="3">
        <f t="shared" si="80"/>
        <v>69.186752136752133</v>
      </c>
      <c r="K764" s="3">
        <v>31.7</v>
      </c>
      <c r="L764" s="3">
        <f t="shared" si="81"/>
        <v>27.094017094017094</v>
      </c>
      <c r="M764" s="3">
        <v>8.24</v>
      </c>
      <c r="N764" s="3">
        <f t="shared" si="82"/>
        <v>7.0427350427350435</v>
      </c>
      <c r="O764" s="3">
        <v>34.75</v>
      </c>
      <c r="P764" s="3"/>
      <c r="Q764" s="3">
        <f t="shared" si="83"/>
        <v>0</v>
      </c>
      <c r="R764" s="3">
        <v>0</v>
      </c>
      <c r="S764" s="3"/>
      <c r="T764" s="3">
        <v>0</v>
      </c>
      <c r="U764" s="3">
        <v>0.3</v>
      </c>
      <c r="V764" s="3"/>
      <c r="W764" s="3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7"/>
    </row>
    <row r="765" spans="1:35" s="6" customFormat="1" ht="14.25">
      <c r="A765" s="10"/>
      <c r="B765" s="11" t="s">
        <v>2084</v>
      </c>
      <c r="C765" s="12" t="s">
        <v>2059</v>
      </c>
      <c r="D765" s="15" t="s">
        <v>9</v>
      </c>
      <c r="E765" s="15" t="s">
        <v>1489</v>
      </c>
      <c r="F765" s="2" t="s">
        <v>1484</v>
      </c>
      <c r="G765" s="2" t="s">
        <v>1490</v>
      </c>
      <c r="H765" s="15" t="s">
        <v>3162</v>
      </c>
      <c r="I765" s="3">
        <v>96.48</v>
      </c>
      <c r="J765" s="3">
        <f t="shared" si="80"/>
        <v>89.007264957264965</v>
      </c>
      <c r="K765" s="3">
        <v>40.82</v>
      </c>
      <c r="L765" s="3">
        <f t="shared" si="81"/>
        <v>34.888888888888893</v>
      </c>
      <c r="M765" s="3">
        <v>10.61</v>
      </c>
      <c r="N765" s="3">
        <f t="shared" si="82"/>
        <v>9.0683760683760681</v>
      </c>
      <c r="O765" s="3">
        <v>44.74</v>
      </c>
      <c r="P765" s="3"/>
      <c r="Q765" s="3">
        <f t="shared" si="83"/>
        <v>0</v>
      </c>
      <c r="R765" s="3">
        <v>0</v>
      </c>
      <c r="S765" s="3"/>
      <c r="T765" s="3">
        <v>0</v>
      </c>
      <c r="U765" s="3">
        <v>0.31</v>
      </c>
      <c r="V765" s="3"/>
      <c r="W765" s="3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7"/>
    </row>
    <row r="766" spans="1:35" s="6" customFormat="1" ht="14.25">
      <c r="A766" s="10"/>
      <c r="B766" s="11" t="s">
        <v>2769</v>
      </c>
      <c r="C766" s="12" t="s">
        <v>2059</v>
      </c>
      <c r="D766" s="15" t="s">
        <v>303</v>
      </c>
      <c r="E766" s="15" t="s">
        <v>1491</v>
      </c>
      <c r="F766" s="2" t="s">
        <v>1484</v>
      </c>
      <c r="G766" s="2" t="s">
        <v>1492</v>
      </c>
      <c r="H766" s="15" t="s">
        <v>3162</v>
      </c>
      <c r="I766" s="3">
        <v>109.35</v>
      </c>
      <c r="J766" s="3">
        <f t="shared" si="80"/>
        <v>100.8674358974359</v>
      </c>
      <c r="K766" s="3">
        <v>46.34</v>
      </c>
      <c r="L766" s="3">
        <f t="shared" si="81"/>
        <v>39.606837606837615</v>
      </c>
      <c r="M766" s="3">
        <v>12.04</v>
      </c>
      <c r="N766" s="3">
        <f t="shared" si="82"/>
        <v>10.290598290598291</v>
      </c>
      <c r="O766" s="3">
        <v>50.62</v>
      </c>
      <c r="P766" s="3"/>
      <c r="Q766" s="3">
        <f t="shared" si="83"/>
        <v>0</v>
      </c>
      <c r="R766" s="3">
        <v>0</v>
      </c>
      <c r="S766" s="3"/>
      <c r="T766" s="3">
        <v>0</v>
      </c>
      <c r="U766" s="3">
        <v>0.35</v>
      </c>
      <c r="V766" s="3"/>
      <c r="W766" s="3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7"/>
    </row>
    <row r="767" spans="1:35" s="6" customFormat="1" ht="14.25">
      <c r="A767" s="10"/>
      <c r="B767" s="11" t="s">
        <v>2770</v>
      </c>
      <c r="C767" s="12" t="s">
        <v>2059</v>
      </c>
      <c r="D767" s="15" t="s">
        <v>304</v>
      </c>
      <c r="E767" s="15" t="s">
        <v>1493</v>
      </c>
      <c r="F767" s="2" t="s">
        <v>1484</v>
      </c>
      <c r="G767" s="2" t="s">
        <v>1494</v>
      </c>
      <c r="H767" s="15" t="s">
        <v>3162</v>
      </c>
      <c r="I767" s="3">
        <v>132.07</v>
      </c>
      <c r="J767" s="3">
        <f t="shared" si="80"/>
        <v>121.84239316239317</v>
      </c>
      <c r="K767" s="3">
        <v>55.87</v>
      </c>
      <c r="L767" s="3">
        <f t="shared" si="81"/>
        <v>47.752136752136749</v>
      </c>
      <c r="M767" s="3">
        <v>14.52</v>
      </c>
      <c r="N767" s="3">
        <f t="shared" si="82"/>
        <v>12.410256410256411</v>
      </c>
      <c r="O767" s="3">
        <v>61.24</v>
      </c>
      <c r="P767" s="3"/>
      <c r="Q767" s="3">
        <f t="shared" si="83"/>
        <v>0</v>
      </c>
      <c r="R767" s="3">
        <v>0</v>
      </c>
      <c r="S767" s="3"/>
      <c r="T767" s="3">
        <v>0</v>
      </c>
      <c r="U767" s="3">
        <v>0.44</v>
      </c>
      <c r="V767" s="3"/>
      <c r="W767" s="3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7"/>
    </row>
    <row r="768" spans="1:35" s="6" customFormat="1" ht="14.25">
      <c r="A768" s="10"/>
      <c r="B768" s="11" t="s">
        <v>2084</v>
      </c>
      <c r="C768" s="12" t="s">
        <v>2059</v>
      </c>
      <c r="D768" s="15" t="s">
        <v>9</v>
      </c>
      <c r="E768" s="15" t="s">
        <v>1495</v>
      </c>
      <c r="F768" s="2" t="s">
        <v>1484</v>
      </c>
      <c r="G768" s="2" t="s">
        <v>1496</v>
      </c>
      <c r="H768" s="15" t="s">
        <v>3162</v>
      </c>
      <c r="I768" s="3">
        <v>388.13</v>
      </c>
      <c r="J768" s="3">
        <f t="shared" si="80"/>
        <v>381.98094017094013</v>
      </c>
      <c r="K768" s="3">
        <v>33.590000000000003</v>
      </c>
      <c r="L768" s="3">
        <f t="shared" si="81"/>
        <v>28.709401709401714</v>
      </c>
      <c r="M768" s="3">
        <v>8.73</v>
      </c>
      <c r="N768" s="3">
        <f t="shared" si="82"/>
        <v>7.4615384615384626</v>
      </c>
      <c r="O768" s="3">
        <v>17.47</v>
      </c>
      <c r="P768" s="3"/>
      <c r="Q768" s="3">
        <f t="shared" si="83"/>
        <v>0</v>
      </c>
      <c r="R768" s="3">
        <f t="shared" si="85"/>
        <v>328</v>
      </c>
      <c r="S768" s="3"/>
      <c r="T768" s="3">
        <v>0</v>
      </c>
      <c r="U768" s="3">
        <v>0.34</v>
      </c>
      <c r="V768" s="3">
        <v>4</v>
      </c>
      <c r="W768" s="3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7"/>
    </row>
    <row r="769" spans="1:35" s="6" customFormat="1" ht="14.25">
      <c r="A769" s="10"/>
      <c r="B769" s="11" t="s">
        <v>2771</v>
      </c>
      <c r="C769" s="12" t="s">
        <v>2059</v>
      </c>
      <c r="D769" s="15" t="s">
        <v>305</v>
      </c>
      <c r="E769" s="15" t="s">
        <v>1497</v>
      </c>
      <c r="F769" s="4" t="s">
        <v>1498</v>
      </c>
      <c r="G769" s="5" t="s">
        <v>1499</v>
      </c>
      <c r="H769" s="15" t="s">
        <v>3162</v>
      </c>
      <c r="I769" s="3">
        <v>388.13</v>
      </c>
      <c r="J769" s="3">
        <f t="shared" si="80"/>
        <v>381.98094017094013</v>
      </c>
      <c r="K769" s="3">
        <v>33.590000000000003</v>
      </c>
      <c r="L769" s="3">
        <f t="shared" si="81"/>
        <v>28.709401709401714</v>
      </c>
      <c r="M769" s="3">
        <v>8.73</v>
      </c>
      <c r="N769" s="3">
        <f t="shared" si="82"/>
        <v>7.4615384615384626</v>
      </c>
      <c r="O769" s="3">
        <v>17.47</v>
      </c>
      <c r="P769" s="3"/>
      <c r="Q769" s="3">
        <f t="shared" si="83"/>
        <v>0</v>
      </c>
      <c r="R769" s="3">
        <f t="shared" si="85"/>
        <v>328</v>
      </c>
      <c r="S769" s="3"/>
      <c r="T769" s="3">
        <v>0</v>
      </c>
      <c r="U769" s="3">
        <v>0.34</v>
      </c>
      <c r="V769" s="3">
        <v>4</v>
      </c>
      <c r="W769" s="3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7"/>
    </row>
    <row r="770" spans="1:35" s="6" customFormat="1" ht="14.25">
      <c r="A770" s="10"/>
      <c r="B770" s="11" t="s">
        <v>2772</v>
      </c>
      <c r="C770" s="12" t="s">
        <v>2059</v>
      </c>
      <c r="D770" s="15" t="s">
        <v>306</v>
      </c>
      <c r="E770" s="15" t="s">
        <v>1500</v>
      </c>
      <c r="F770" s="2" t="s">
        <v>1501</v>
      </c>
      <c r="G770" s="2" t="s">
        <v>1502</v>
      </c>
      <c r="H770" s="15" t="s">
        <v>3162</v>
      </c>
      <c r="I770" s="3">
        <v>362.24</v>
      </c>
      <c r="J770" s="3">
        <f t="shared" si="80"/>
        <v>347.55547008547006</v>
      </c>
      <c r="K770" s="3">
        <v>16.79</v>
      </c>
      <c r="L770" s="3">
        <f t="shared" si="81"/>
        <v>14.350427350427351</v>
      </c>
      <c r="M770" s="3">
        <v>4.37</v>
      </c>
      <c r="N770" s="3">
        <f t="shared" si="82"/>
        <v>3.7350427350427355</v>
      </c>
      <c r="O770" s="3">
        <v>13.77</v>
      </c>
      <c r="P770" s="3"/>
      <c r="Q770" s="3">
        <f t="shared" si="83"/>
        <v>0</v>
      </c>
      <c r="R770" s="3">
        <f t="shared" si="85"/>
        <v>246</v>
      </c>
      <c r="S770" s="3">
        <f t="shared" si="86"/>
        <v>81.27</v>
      </c>
      <c r="T770" s="3">
        <f t="shared" si="84"/>
        <v>69.66</v>
      </c>
      <c r="U770" s="3">
        <v>0.04</v>
      </c>
      <c r="V770" s="3">
        <v>3</v>
      </c>
      <c r="W770" s="3"/>
      <c r="X770" s="42"/>
      <c r="Y770" s="42">
        <v>9</v>
      </c>
      <c r="Z770" s="42">
        <v>9</v>
      </c>
      <c r="AA770" s="42"/>
      <c r="AB770" s="42"/>
      <c r="AC770" s="42"/>
      <c r="AD770" s="42"/>
      <c r="AE770" s="42"/>
      <c r="AF770" s="42"/>
      <c r="AG770" s="42"/>
      <c r="AH770" s="42"/>
      <c r="AI770" s="7"/>
    </row>
    <row r="771" spans="1:35" s="6" customFormat="1" ht="14.25">
      <c r="A771" s="10"/>
      <c r="B771" s="11" t="s">
        <v>2773</v>
      </c>
      <c r="C771" s="12" t="s">
        <v>2059</v>
      </c>
      <c r="D771" s="15" t="s">
        <v>307</v>
      </c>
      <c r="E771" s="15" t="s">
        <v>1503</v>
      </c>
      <c r="F771" s="2" t="s">
        <v>1504</v>
      </c>
      <c r="G771" s="2" t="s">
        <v>1505</v>
      </c>
      <c r="H771" s="15" t="s">
        <v>3162</v>
      </c>
      <c r="I771" s="3">
        <v>455.47999999999996</v>
      </c>
      <c r="J771" s="3">
        <f t="shared" si="80"/>
        <v>450.56017094017096</v>
      </c>
      <c r="K771" s="3">
        <v>26.87</v>
      </c>
      <c r="L771" s="3">
        <f t="shared" si="81"/>
        <v>22.965811965811969</v>
      </c>
      <c r="M771" s="3">
        <v>6.99</v>
      </c>
      <c r="N771" s="3">
        <f t="shared" si="82"/>
        <v>5.9743589743589753</v>
      </c>
      <c r="O771" s="3">
        <v>11.55</v>
      </c>
      <c r="P771" s="3"/>
      <c r="Q771" s="3">
        <f t="shared" si="83"/>
        <v>0</v>
      </c>
      <c r="R771" s="3">
        <f t="shared" si="85"/>
        <v>410</v>
      </c>
      <c r="S771" s="3"/>
      <c r="T771" s="3">
        <v>0</v>
      </c>
      <c r="U771" s="3">
        <v>7.0000000000000007E-2</v>
      </c>
      <c r="V771" s="3">
        <v>5</v>
      </c>
      <c r="W771" s="3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7"/>
    </row>
    <row r="772" spans="1:35" s="6" customFormat="1" ht="14.25">
      <c r="A772" s="10"/>
      <c r="B772" s="11" t="s">
        <v>2774</v>
      </c>
      <c r="C772" s="12" t="s">
        <v>2059</v>
      </c>
      <c r="D772" s="15" t="s">
        <v>308</v>
      </c>
      <c r="E772" s="15" t="s">
        <v>1506</v>
      </c>
      <c r="F772" s="2" t="s">
        <v>1507</v>
      </c>
      <c r="G772" s="2" t="s">
        <v>1508</v>
      </c>
      <c r="H772" s="15" t="s">
        <v>3162</v>
      </c>
      <c r="I772" s="3">
        <v>788.76</v>
      </c>
      <c r="J772" s="3">
        <f t="shared" si="80"/>
        <v>742.45504273504275</v>
      </c>
      <c r="K772" s="3">
        <v>24.46</v>
      </c>
      <c r="L772" s="3">
        <f t="shared" si="81"/>
        <v>20.905982905982906</v>
      </c>
      <c r="M772" s="3">
        <v>27.88</v>
      </c>
      <c r="N772" s="3">
        <f t="shared" si="82"/>
        <v>23.82905982905983</v>
      </c>
      <c r="O772" s="3">
        <v>55.52</v>
      </c>
      <c r="P772" s="3"/>
      <c r="Q772" s="3">
        <f t="shared" si="83"/>
        <v>0</v>
      </c>
      <c r="R772" s="3">
        <f t="shared" si="85"/>
        <v>410</v>
      </c>
      <c r="S772" s="3">
        <f t="shared" si="86"/>
        <v>270.89999999999998</v>
      </c>
      <c r="T772" s="3">
        <f t="shared" si="84"/>
        <v>232.2</v>
      </c>
      <c r="U772" s="3">
        <v>0</v>
      </c>
      <c r="V772" s="3">
        <v>5</v>
      </c>
      <c r="W772" s="3"/>
      <c r="X772" s="42"/>
      <c r="Y772" s="42">
        <v>30</v>
      </c>
      <c r="Z772" s="42">
        <v>30</v>
      </c>
      <c r="AA772" s="42"/>
      <c r="AB772" s="42"/>
      <c r="AC772" s="42"/>
      <c r="AD772" s="42"/>
      <c r="AE772" s="42"/>
      <c r="AF772" s="42"/>
      <c r="AG772" s="42"/>
      <c r="AH772" s="42"/>
      <c r="AI772" s="7"/>
    </row>
    <row r="773" spans="1:35" s="6" customFormat="1" ht="14.25">
      <c r="A773" s="10"/>
      <c r="B773" s="11" t="s">
        <v>2775</v>
      </c>
      <c r="C773" s="12" t="s">
        <v>2059</v>
      </c>
      <c r="D773" s="15" t="s">
        <v>309</v>
      </c>
      <c r="E773" s="15" t="s">
        <v>1509</v>
      </c>
      <c r="F773" s="2" t="s">
        <v>1507</v>
      </c>
      <c r="G773" s="2" t="s">
        <v>1510</v>
      </c>
      <c r="H773" s="15" t="s">
        <v>3162</v>
      </c>
      <c r="I773" s="3">
        <v>1800.6299999999999</v>
      </c>
      <c r="J773" s="3">
        <f t="shared" ref="J773:J836" si="87">L773+N773+O773+Q773+R773+T773+U773</f>
        <v>1622.5879487179486</v>
      </c>
      <c r="K773" s="3">
        <v>74.75</v>
      </c>
      <c r="L773" s="3">
        <f t="shared" ref="L773:L836" si="88">K773/1.17</f>
        <v>63.888888888888893</v>
      </c>
      <c r="M773" s="3">
        <v>85.21</v>
      </c>
      <c r="N773" s="3">
        <f t="shared" ref="N773:N836" si="89">M773/1.17</f>
        <v>72.82905982905983</v>
      </c>
      <c r="O773" s="3">
        <v>145.01</v>
      </c>
      <c r="P773" s="3"/>
      <c r="Q773" s="3">
        <f t="shared" ref="Q773:Q836" si="90">P773/1.066</f>
        <v>0</v>
      </c>
      <c r="R773" s="3">
        <f>IF(ROUND($V$3*V773,2)=0,"",ROUND($V$3*V773,2))</f>
        <v>410</v>
      </c>
      <c r="S773" s="3">
        <f t="shared" si="86"/>
        <v>1083.5999999999999</v>
      </c>
      <c r="T773" s="3">
        <f t="shared" ref="T773:T836" si="91">IF(ROUND((U773*$U$3+X773*$X$3+Z773*$Z$3+AB773*$AB$3+AD773*$AD$3+AF773*$AF$3+AH773*$AH$3),2)=0,"",ROUND((U773*$U$3+X773*$X$3+Z773*$Z$3+AB773*$AB$3+AD773*$AD$3+AF773*$AF$3+AH773*$AH$3),2))</f>
        <v>928.8</v>
      </c>
      <c r="U773" s="3">
        <v>2.06</v>
      </c>
      <c r="V773" s="3">
        <v>5</v>
      </c>
      <c r="W773" s="3"/>
      <c r="X773" s="42"/>
      <c r="Y773" s="42">
        <v>120</v>
      </c>
      <c r="Z773" s="42">
        <v>120</v>
      </c>
      <c r="AA773" s="42"/>
      <c r="AB773" s="42"/>
      <c r="AC773" s="42"/>
      <c r="AD773" s="42"/>
      <c r="AE773" s="42"/>
      <c r="AF773" s="42"/>
      <c r="AG773" s="42"/>
      <c r="AH773" s="42"/>
      <c r="AI773" s="7"/>
    </row>
    <row r="774" spans="1:35" s="6" customFormat="1" ht="14.25">
      <c r="A774" s="10"/>
      <c r="B774" s="11" t="s">
        <v>2776</v>
      </c>
      <c r="C774" s="12" t="s">
        <v>2059</v>
      </c>
      <c r="D774" s="15" t="s">
        <v>310</v>
      </c>
      <c r="E774" s="15" t="s">
        <v>1511</v>
      </c>
      <c r="F774" s="2" t="s">
        <v>1512</v>
      </c>
      <c r="G774" s="2" t="s">
        <v>1513</v>
      </c>
      <c r="H774" s="15" t="s">
        <v>3162</v>
      </c>
      <c r="I774" s="3">
        <v>3089.07</v>
      </c>
      <c r="J774" s="3">
        <f t="shared" si="87"/>
        <v>2748.3777777777782</v>
      </c>
      <c r="K774" s="3">
        <v>176.03</v>
      </c>
      <c r="L774" s="3">
        <f t="shared" si="88"/>
        <v>150.45299145299145</v>
      </c>
      <c r="M774" s="3">
        <v>126.74</v>
      </c>
      <c r="N774" s="3">
        <f t="shared" si="89"/>
        <v>108.32478632478633</v>
      </c>
      <c r="O774" s="3">
        <v>213</v>
      </c>
      <c r="P774" s="3"/>
      <c r="Q774" s="3">
        <f t="shared" si="90"/>
        <v>0</v>
      </c>
      <c r="R774" s="3">
        <f>IF(ROUND($V$3*V774,2)=0,"",ROUND($V$3*V774,2))</f>
        <v>492</v>
      </c>
      <c r="S774" s="3">
        <f t="shared" si="86"/>
        <v>2076.9</v>
      </c>
      <c r="T774" s="3">
        <f t="shared" si="91"/>
        <v>1780.2</v>
      </c>
      <c r="U774" s="3">
        <v>4.4000000000000004</v>
      </c>
      <c r="V774" s="3">
        <v>6</v>
      </c>
      <c r="W774" s="3"/>
      <c r="X774" s="42"/>
      <c r="Y774" s="42">
        <v>230</v>
      </c>
      <c r="Z774" s="42">
        <v>230</v>
      </c>
      <c r="AA774" s="42"/>
      <c r="AB774" s="42"/>
      <c r="AC774" s="42"/>
      <c r="AD774" s="42"/>
      <c r="AE774" s="42"/>
      <c r="AF774" s="42"/>
      <c r="AG774" s="42"/>
      <c r="AH774" s="42"/>
      <c r="AI774" s="7"/>
    </row>
    <row r="775" spans="1:35" s="6" customFormat="1" ht="14.25">
      <c r="A775" s="10"/>
      <c r="B775" s="11" t="s">
        <v>2777</v>
      </c>
      <c r="C775" s="12" t="s">
        <v>2059</v>
      </c>
      <c r="D775" s="15" t="s">
        <v>311</v>
      </c>
      <c r="E775" s="15" t="s">
        <v>1514</v>
      </c>
      <c r="F775" s="2" t="s">
        <v>1515</v>
      </c>
      <c r="G775" s="2" t="s">
        <v>1516</v>
      </c>
      <c r="H775" s="15" t="s">
        <v>3162</v>
      </c>
      <c r="I775" s="3">
        <v>480.27</v>
      </c>
      <c r="J775" s="3">
        <f t="shared" si="87"/>
        <v>461.61401709401713</v>
      </c>
      <c r="K775" s="3">
        <v>8.83</v>
      </c>
      <c r="L775" s="3">
        <f t="shared" si="88"/>
        <v>7.5470085470085477</v>
      </c>
      <c r="M775" s="3">
        <v>4.1500000000000004</v>
      </c>
      <c r="N775" s="3">
        <f t="shared" si="89"/>
        <v>3.5470085470085477</v>
      </c>
      <c r="O775" s="3">
        <v>21.46</v>
      </c>
      <c r="P775" s="3"/>
      <c r="Q775" s="3">
        <f t="shared" si="90"/>
        <v>0</v>
      </c>
      <c r="R775" s="3">
        <f>IF(ROUND($V$3*V775,2)=0,"",ROUND($V$3*V775,2))</f>
        <v>328</v>
      </c>
      <c r="S775" s="3">
        <f t="shared" si="86"/>
        <v>117.39</v>
      </c>
      <c r="T775" s="3">
        <f t="shared" si="91"/>
        <v>100.62</v>
      </c>
      <c r="U775" s="3">
        <v>0.44</v>
      </c>
      <c r="V775" s="3">
        <v>4</v>
      </c>
      <c r="W775" s="3"/>
      <c r="X775" s="42"/>
      <c r="Y775" s="42">
        <v>13</v>
      </c>
      <c r="Z775" s="42">
        <v>13</v>
      </c>
      <c r="AA775" s="42"/>
      <c r="AB775" s="42"/>
      <c r="AC775" s="42"/>
      <c r="AD775" s="42"/>
      <c r="AE775" s="42"/>
      <c r="AF775" s="42"/>
      <c r="AG775" s="42"/>
      <c r="AH775" s="42"/>
      <c r="AI775" s="7"/>
    </row>
    <row r="776" spans="1:35" s="6" customFormat="1" ht="14.25">
      <c r="A776" s="10"/>
      <c r="B776" s="11" t="s">
        <v>2778</v>
      </c>
      <c r="C776" s="12" t="s">
        <v>2059</v>
      </c>
      <c r="D776" s="15" t="s">
        <v>312</v>
      </c>
      <c r="E776" s="15" t="s">
        <v>1517</v>
      </c>
      <c r="F776" s="2" t="s">
        <v>1518</v>
      </c>
      <c r="G776" s="2" t="s">
        <v>1533</v>
      </c>
      <c r="H776" s="15" t="s">
        <v>3162</v>
      </c>
      <c r="I776" s="3">
        <v>29.259999999999998</v>
      </c>
      <c r="J776" s="3">
        <f t="shared" si="87"/>
        <v>25.629941630185535</v>
      </c>
      <c r="K776" s="3">
        <v>2.1</v>
      </c>
      <c r="L776" s="3">
        <f t="shared" si="88"/>
        <v>1.7948717948717952</v>
      </c>
      <c r="M776" s="3">
        <v>1.21</v>
      </c>
      <c r="N776" s="3">
        <f t="shared" si="89"/>
        <v>1.0341880341880343</v>
      </c>
      <c r="O776" s="3">
        <v>2.91</v>
      </c>
      <c r="P776" s="3">
        <v>2.57</v>
      </c>
      <c r="Q776" s="3">
        <f t="shared" si="90"/>
        <v>2.4108818011257034</v>
      </c>
      <c r="R776" s="3">
        <v>0</v>
      </c>
      <c r="S776" s="3">
        <f t="shared" si="86"/>
        <v>20.47</v>
      </c>
      <c r="T776" s="3">
        <f t="shared" si="91"/>
        <v>17.48</v>
      </c>
      <c r="U776" s="3">
        <v>0</v>
      </c>
      <c r="V776" s="3"/>
      <c r="W776" s="3"/>
      <c r="X776" s="42"/>
      <c r="Y776" s="42"/>
      <c r="Z776" s="42"/>
      <c r="AA776" s="42">
        <v>23</v>
      </c>
      <c r="AB776" s="42">
        <v>23</v>
      </c>
      <c r="AC776" s="42"/>
      <c r="AD776" s="42"/>
      <c r="AE776" s="42"/>
      <c r="AF776" s="42"/>
      <c r="AG776" s="42"/>
      <c r="AH776" s="42"/>
      <c r="AI776" s="7"/>
    </row>
    <row r="777" spans="1:35" s="6" customFormat="1" ht="14.25">
      <c r="A777" s="10"/>
      <c r="B777" s="11" t="s">
        <v>2779</v>
      </c>
      <c r="C777" s="12" t="s">
        <v>2059</v>
      </c>
      <c r="D777" s="15" t="s">
        <v>2779</v>
      </c>
      <c r="E777" s="15" t="s">
        <v>1534</v>
      </c>
      <c r="F777" s="2" t="s">
        <v>1518</v>
      </c>
      <c r="G777" s="2" t="s">
        <v>1535</v>
      </c>
      <c r="H777" s="15" t="s">
        <v>3162</v>
      </c>
      <c r="I777" s="3">
        <v>66.510000000000005</v>
      </c>
      <c r="J777" s="3">
        <f t="shared" si="87"/>
        <v>58.226522826766733</v>
      </c>
      <c r="K777" s="3">
        <v>5.96</v>
      </c>
      <c r="L777" s="3">
        <f t="shared" si="88"/>
        <v>5.0940170940170946</v>
      </c>
      <c r="M777" s="3">
        <v>3.43</v>
      </c>
      <c r="N777" s="3">
        <f t="shared" si="89"/>
        <v>2.9316239316239319</v>
      </c>
      <c r="O777" s="3">
        <v>8.27</v>
      </c>
      <c r="P777" s="3">
        <v>2.57</v>
      </c>
      <c r="Q777" s="3">
        <f t="shared" si="90"/>
        <v>2.4108818011257034</v>
      </c>
      <c r="R777" s="3">
        <v>0</v>
      </c>
      <c r="S777" s="3">
        <f t="shared" si="86"/>
        <v>46.28</v>
      </c>
      <c r="T777" s="3">
        <f t="shared" si="91"/>
        <v>39.520000000000003</v>
      </c>
      <c r="U777" s="3">
        <v>0</v>
      </c>
      <c r="V777" s="3"/>
      <c r="W777" s="3"/>
      <c r="X777" s="42"/>
      <c r="Y777" s="42"/>
      <c r="Z777" s="42"/>
      <c r="AA777" s="42">
        <v>52</v>
      </c>
      <c r="AB777" s="42">
        <v>52</v>
      </c>
      <c r="AC777" s="42"/>
      <c r="AD777" s="42"/>
      <c r="AE777" s="42"/>
      <c r="AF777" s="42"/>
      <c r="AG777" s="42"/>
      <c r="AH777" s="42"/>
      <c r="AI777" s="7"/>
    </row>
    <row r="778" spans="1:35" s="6" customFormat="1" ht="14.25">
      <c r="A778" s="10"/>
      <c r="B778" s="11" t="s">
        <v>2780</v>
      </c>
      <c r="C778" s="12" t="s">
        <v>2059</v>
      </c>
      <c r="D778" s="15" t="s">
        <v>2780</v>
      </c>
      <c r="E778" s="15" t="s">
        <v>1536</v>
      </c>
      <c r="F778" s="2" t="s">
        <v>1518</v>
      </c>
      <c r="G778" s="2" t="s">
        <v>1537</v>
      </c>
      <c r="H778" s="15" t="s">
        <v>3162</v>
      </c>
      <c r="I778" s="3">
        <v>105.91999999999999</v>
      </c>
      <c r="J778" s="3">
        <f t="shared" si="87"/>
        <v>92.419343339587243</v>
      </c>
      <c r="K778" s="3">
        <v>8.57</v>
      </c>
      <c r="L778" s="3">
        <f t="shared" si="88"/>
        <v>7.3247863247863254</v>
      </c>
      <c r="M778" s="3">
        <v>4.93</v>
      </c>
      <c r="N778" s="3">
        <f t="shared" si="89"/>
        <v>4.2136752136752138</v>
      </c>
      <c r="O778" s="3">
        <v>11.89</v>
      </c>
      <c r="P778" s="3">
        <v>2.57</v>
      </c>
      <c r="Q778" s="3">
        <f t="shared" si="90"/>
        <v>2.4108818011257034</v>
      </c>
      <c r="R778" s="3">
        <v>0</v>
      </c>
      <c r="S778" s="3">
        <f t="shared" si="86"/>
        <v>77.959999999999994</v>
      </c>
      <c r="T778" s="3">
        <f t="shared" si="91"/>
        <v>66.58</v>
      </c>
      <c r="U778" s="3">
        <v>0</v>
      </c>
      <c r="V778" s="3"/>
      <c r="W778" s="3"/>
      <c r="X778" s="42"/>
      <c r="Y778" s="42"/>
      <c r="Z778" s="42"/>
      <c r="AA778" s="42">
        <v>87.6</v>
      </c>
      <c r="AB778" s="42">
        <v>87.6</v>
      </c>
      <c r="AC778" s="42"/>
      <c r="AD778" s="42"/>
      <c r="AE778" s="42"/>
      <c r="AF778" s="42"/>
      <c r="AG778" s="42"/>
      <c r="AH778" s="42"/>
      <c r="AI778" s="7"/>
    </row>
    <row r="779" spans="1:35" s="6" customFormat="1" ht="14.25">
      <c r="A779" s="10"/>
      <c r="B779" s="11" t="s">
        <v>2781</v>
      </c>
      <c r="C779" s="12" t="s">
        <v>2059</v>
      </c>
      <c r="D779" s="15" t="s">
        <v>2781</v>
      </c>
      <c r="E779" s="15" t="s">
        <v>1538</v>
      </c>
      <c r="F779" s="2" t="s">
        <v>1518</v>
      </c>
      <c r="G779" s="2" t="s">
        <v>1539</v>
      </c>
      <c r="H779" s="15" t="s">
        <v>3162</v>
      </c>
      <c r="I779" s="3">
        <v>128.48000000000002</v>
      </c>
      <c r="J779" s="3">
        <f t="shared" si="87"/>
        <v>112.22327496351886</v>
      </c>
      <c r="K779" s="3">
        <v>11.26</v>
      </c>
      <c r="L779" s="3">
        <f t="shared" si="88"/>
        <v>9.6239316239316235</v>
      </c>
      <c r="M779" s="3">
        <v>6.48</v>
      </c>
      <c r="N779" s="3">
        <f t="shared" si="89"/>
        <v>5.5384615384615392</v>
      </c>
      <c r="O779" s="3">
        <v>15.61</v>
      </c>
      <c r="P779" s="3">
        <v>2.57</v>
      </c>
      <c r="Q779" s="3">
        <f t="shared" si="90"/>
        <v>2.4108818011257034</v>
      </c>
      <c r="R779" s="3">
        <v>0</v>
      </c>
      <c r="S779" s="3">
        <f t="shared" si="86"/>
        <v>92.56</v>
      </c>
      <c r="T779" s="3">
        <f t="shared" si="91"/>
        <v>79.040000000000006</v>
      </c>
      <c r="U779" s="3">
        <v>0</v>
      </c>
      <c r="V779" s="3"/>
      <c r="W779" s="3"/>
      <c r="X779" s="42"/>
      <c r="Y779" s="42"/>
      <c r="Z779" s="42"/>
      <c r="AA779" s="42">
        <v>104</v>
      </c>
      <c r="AB779" s="42">
        <v>104</v>
      </c>
      <c r="AC779" s="42"/>
      <c r="AD779" s="42"/>
      <c r="AE779" s="42"/>
      <c r="AF779" s="42"/>
      <c r="AG779" s="42"/>
      <c r="AH779" s="42"/>
      <c r="AI779" s="7"/>
    </row>
    <row r="780" spans="1:35" s="6" customFormat="1" ht="14.25">
      <c r="A780" s="10"/>
      <c r="B780" s="11" t="s">
        <v>2782</v>
      </c>
      <c r="C780" s="12" t="s">
        <v>2059</v>
      </c>
      <c r="D780" s="15" t="s">
        <v>2782</v>
      </c>
      <c r="E780" s="15" t="s">
        <v>1540</v>
      </c>
      <c r="F780" s="2" t="s">
        <v>1518</v>
      </c>
      <c r="G780" s="2" t="s">
        <v>1541</v>
      </c>
      <c r="H780" s="15" t="s">
        <v>3162</v>
      </c>
      <c r="I780" s="3">
        <v>411.06</v>
      </c>
      <c r="J780" s="3">
        <f t="shared" si="87"/>
        <v>356.13130915155307</v>
      </c>
      <c r="K780" s="3">
        <v>24.02</v>
      </c>
      <c r="L780" s="3">
        <f t="shared" si="88"/>
        <v>20.529914529914532</v>
      </c>
      <c r="M780" s="3">
        <v>13.83</v>
      </c>
      <c r="N780" s="3">
        <f t="shared" si="89"/>
        <v>11.820512820512821</v>
      </c>
      <c r="O780" s="3">
        <v>33.33</v>
      </c>
      <c r="P780" s="3">
        <v>2.57</v>
      </c>
      <c r="Q780" s="3">
        <f t="shared" si="90"/>
        <v>2.4108818011257034</v>
      </c>
      <c r="R780" s="3">
        <v>0</v>
      </c>
      <c r="S780" s="3">
        <f t="shared" si="86"/>
        <v>337.31</v>
      </c>
      <c r="T780" s="3">
        <f t="shared" si="91"/>
        <v>288.04000000000002</v>
      </c>
      <c r="U780" s="3">
        <v>0</v>
      </c>
      <c r="V780" s="3"/>
      <c r="W780" s="3"/>
      <c r="X780" s="42"/>
      <c r="Y780" s="42"/>
      <c r="Z780" s="42"/>
      <c r="AA780" s="42">
        <v>379</v>
      </c>
      <c r="AB780" s="42">
        <v>379</v>
      </c>
      <c r="AC780" s="42"/>
      <c r="AD780" s="42"/>
      <c r="AE780" s="42"/>
      <c r="AF780" s="42"/>
      <c r="AG780" s="42"/>
      <c r="AH780" s="42"/>
      <c r="AI780" s="7"/>
    </row>
    <row r="781" spans="1:35" s="6" customFormat="1" ht="14.25">
      <c r="A781" s="10"/>
      <c r="B781" s="11" t="s">
        <v>2783</v>
      </c>
      <c r="C781" s="12" t="s">
        <v>2059</v>
      </c>
      <c r="D781" s="15" t="s">
        <v>2783</v>
      </c>
      <c r="E781" s="15" t="s">
        <v>1542</v>
      </c>
      <c r="F781" s="2" t="s">
        <v>1543</v>
      </c>
      <c r="G781" s="2" t="s">
        <v>1533</v>
      </c>
      <c r="H781" s="15" t="s">
        <v>3162</v>
      </c>
      <c r="I781" s="3">
        <v>44.8</v>
      </c>
      <c r="J781" s="3">
        <f t="shared" si="87"/>
        <v>38.958403168647074</v>
      </c>
      <c r="K781" s="3">
        <v>2.52</v>
      </c>
      <c r="L781" s="3">
        <f t="shared" si="88"/>
        <v>2.1538461538461542</v>
      </c>
      <c r="M781" s="3">
        <v>1.42</v>
      </c>
      <c r="N781" s="3">
        <f t="shared" si="89"/>
        <v>1.2136752136752136</v>
      </c>
      <c r="O781" s="3">
        <v>2.54</v>
      </c>
      <c r="P781" s="3">
        <v>2.57</v>
      </c>
      <c r="Q781" s="3">
        <f t="shared" si="90"/>
        <v>2.4108818011257034</v>
      </c>
      <c r="R781" s="3">
        <v>0</v>
      </c>
      <c r="S781" s="3">
        <f t="shared" si="86"/>
        <v>35.75</v>
      </c>
      <c r="T781" s="3">
        <f t="shared" si="91"/>
        <v>30.64</v>
      </c>
      <c r="U781" s="3">
        <v>0</v>
      </c>
      <c r="V781" s="3"/>
      <c r="W781" s="3">
        <v>3.36</v>
      </c>
      <c r="X781" s="42">
        <v>3.36</v>
      </c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7"/>
    </row>
    <row r="782" spans="1:35" s="6" customFormat="1" ht="14.25">
      <c r="A782" s="10"/>
      <c r="B782" s="11" t="s">
        <v>2784</v>
      </c>
      <c r="C782" s="12" t="s">
        <v>2059</v>
      </c>
      <c r="D782" s="15" t="s">
        <v>2784</v>
      </c>
      <c r="E782" s="15" t="s">
        <v>1544</v>
      </c>
      <c r="F782" s="2" t="s">
        <v>1543</v>
      </c>
      <c r="G782" s="2" t="s">
        <v>1535</v>
      </c>
      <c r="H782" s="15" t="s">
        <v>3162</v>
      </c>
      <c r="I782" s="3">
        <v>89.19</v>
      </c>
      <c r="J782" s="3">
        <f t="shared" si="87"/>
        <v>77.485582655826562</v>
      </c>
      <c r="K782" s="3">
        <v>5.88</v>
      </c>
      <c r="L782" s="3">
        <f t="shared" si="88"/>
        <v>5.0256410256410255</v>
      </c>
      <c r="M782" s="3">
        <v>3.31</v>
      </c>
      <c r="N782" s="3">
        <f t="shared" si="89"/>
        <v>2.8290598290598292</v>
      </c>
      <c r="O782" s="3">
        <v>5.93</v>
      </c>
      <c r="P782" s="3">
        <v>2.57</v>
      </c>
      <c r="Q782" s="3">
        <f t="shared" si="90"/>
        <v>2.4108818011257034</v>
      </c>
      <c r="R782" s="3">
        <v>0</v>
      </c>
      <c r="S782" s="3">
        <f t="shared" si="86"/>
        <v>71.5</v>
      </c>
      <c r="T782" s="3">
        <f t="shared" si="91"/>
        <v>61.29</v>
      </c>
      <c r="U782" s="3">
        <v>0</v>
      </c>
      <c r="V782" s="3"/>
      <c r="W782" s="3">
        <v>6.72</v>
      </c>
      <c r="X782" s="42">
        <v>6.72</v>
      </c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7"/>
    </row>
    <row r="783" spans="1:35" s="6" customFormat="1" ht="14.25">
      <c r="A783" s="10"/>
      <c r="B783" s="11" t="s">
        <v>2785</v>
      </c>
      <c r="C783" s="12" t="s">
        <v>2059</v>
      </c>
      <c r="D783" s="15" t="s">
        <v>2785</v>
      </c>
      <c r="E783" s="15" t="s">
        <v>1545</v>
      </c>
      <c r="F783" s="2" t="s">
        <v>1543</v>
      </c>
      <c r="G783" s="2" t="s">
        <v>1537</v>
      </c>
      <c r="H783" s="15" t="s">
        <v>3162</v>
      </c>
      <c r="I783" s="3">
        <v>121.00999999999999</v>
      </c>
      <c r="J783" s="3">
        <f t="shared" si="87"/>
        <v>105.19942880967271</v>
      </c>
      <c r="K783" s="3">
        <v>8.99</v>
      </c>
      <c r="L783" s="3">
        <f t="shared" si="88"/>
        <v>7.683760683760684</v>
      </c>
      <c r="M783" s="3">
        <v>5.0599999999999996</v>
      </c>
      <c r="N783" s="3">
        <f t="shared" si="89"/>
        <v>4.3247863247863245</v>
      </c>
      <c r="O783" s="3">
        <v>9.06</v>
      </c>
      <c r="P783" s="3">
        <v>2.57</v>
      </c>
      <c r="Q783" s="3">
        <f t="shared" si="90"/>
        <v>2.4108818011257034</v>
      </c>
      <c r="R783" s="3">
        <v>0</v>
      </c>
      <c r="S783" s="3">
        <f t="shared" si="86"/>
        <v>95.33</v>
      </c>
      <c r="T783" s="3">
        <f t="shared" si="91"/>
        <v>81.72</v>
      </c>
      <c r="U783" s="3">
        <v>0</v>
      </c>
      <c r="V783" s="3"/>
      <c r="W783" s="3">
        <v>8.9600000000000009</v>
      </c>
      <c r="X783" s="42">
        <v>8.9600000000000009</v>
      </c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7"/>
    </row>
    <row r="784" spans="1:35" s="6" customFormat="1" ht="14.25">
      <c r="A784" s="10"/>
      <c r="B784" s="11" t="s">
        <v>2786</v>
      </c>
      <c r="C784" s="12" t="s">
        <v>2059</v>
      </c>
      <c r="D784" s="15" t="s">
        <v>2786</v>
      </c>
      <c r="E784" s="15" t="s">
        <v>1546</v>
      </c>
      <c r="F784" s="2" t="s">
        <v>1543</v>
      </c>
      <c r="G784" s="2" t="s">
        <v>1539</v>
      </c>
      <c r="H784" s="15" t="s">
        <v>3162</v>
      </c>
      <c r="I784" s="3">
        <v>157.49</v>
      </c>
      <c r="J784" s="3">
        <f t="shared" si="87"/>
        <v>137.32079633104024</v>
      </c>
      <c r="K784" s="3">
        <v>12</v>
      </c>
      <c r="L784" s="3">
        <f t="shared" si="88"/>
        <v>10.256410256410257</v>
      </c>
      <c r="M784" s="3">
        <v>8.51</v>
      </c>
      <c r="N784" s="3">
        <f t="shared" si="89"/>
        <v>7.2735042735042734</v>
      </c>
      <c r="O784" s="3">
        <v>15.24</v>
      </c>
      <c r="P784" s="3">
        <v>2.57</v>
      </c>
      <c r="Q784" s="3">
        <f t="shared" si="90"/>
        <v>2.4108818011257034</v>
      </c>
      <c r="R784" s="3">
        <v>0</v>
      </c>
      <c r="S784" s="3">
        <f t="shared" si="86"/>
        <v>119.17</v>
      </c>
      <c r="T784" s="3">
        <f t="shared" si="91"/>
        <v>102.14</v>
      </c>
      <c r="U784" s="3">
        <v>0</v>
      </c>
      <c r="V784" s="3"/>
      <c r="W784" s="3">
        <v>11.2</v>
      </c>
      <c r="X784" s="42">
        <v>11.2</v>
      </c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7"/>
    </row>
    <row r="785" spans="1:35" s="6" customFormat="1" ht="14.25">
      <c r="A785" s="10"/>
      <c r="B785" s="11" t="s">
        <v>2787</v>
      </c>
      <c r="C785" s="12" t="s">
        <v>2059</v>
      </c>
      <c r="D785" s="15" t="s">
        <v>2787</v>
      </c>
      <c r="E785" s="15" t="s">
        <v>1547</v>
      </c>
      <c r="F785" s="2" t="s">
        <v>1543</v>
      </c>
      <c r="G785" s="2" t="s">
        <v>1541</v>
      </c>
      <c r="H785" s="15" t="s">
        <v>3162</v>
      </c>
      <c r="I785" s="3">
        <v>194.07000000000002</v>
      </c>
      <c r="J785" s="3">
        <f t="shared" si="87"/>
        <v>170.79122368146759</v>
      </c>
      <c r="K785" s="3">
        <v>13.44</v>
      </c>
      <c r="L785" s="3">
        <f t="shared" si="88"/>
        <v>11.487179487179487</v>
      </c>
      <c r="M785" s="3">
        <v>16.84</v>
      </c>
      <c r="N785" s="3">
        <f t="shared" si="89"/>
        <v>14.393162393162394</v>
      </c>
      <c r="O785" s="3">
        <v>30.14</v>
      </c>
      <c r="P785" s="3">
        <v>2.57</v>
      </c>
      <c r="Q785" s="3">
        <f t="shared" si="90"/>
        <v>2.4108818011257034</v>
      </c>
      <c r="R785" s="3">
        <v>0</v>
      </c>
      <c r="S785" s="3">
        <f t="shared" si="86"/>
        <v>131.08000000000001</v>
      </c>
      <c r="T785" s="3">
        <f t="shared" si="91"/>
        <v>112.36</v>
      </c>
      <c r="U785" s="3">
        <v>0</v>
      </c>
      <c r="V785" s="3"/>
      <c r="W785" s="3">
        <v>12.32</v>
      </c>
      <c r="X785" s="42">
        <v>12.32</v>
      </c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7"/>
    </row>
    <row r="786" spans="1:35" s="6" customFormat="1" ht="14.25">
      <c r="A786" s="10"/>
      <c r="B786" s="11" t="s">
        <v>2788</v>
      </c>
      <c r="C786" s="12" t="s">
        <v>2059</v>
      </c>
      <c r="D786" s="15" t="s">
        <v>2788</v>
      </c>
      <c r="E786" s="15" t="s">
        <v>1548</v>
      </c>
      <c r="F786" s="2" t="s">
        <v>1549</v>
      </c>
      <c r="G786" s="2" t="s">
        <v>1533</v>
      </c>
      <c r="H786" s="15" t="s">
        <v>3162</v>
      </c>
      <c r="I786" s="3">
        <v>57.089999999999996</v>
      </c>
      <c r="J786" s="3">
        <f t="shared" si="87"/>
        <v>49.853873254117161</v>
      </c>
      <c r="K786" s="3">
        <v>5.21</v>
      </c>
      <c r="L786" s="3">
        <f t="shared" si="88"/>
        <v>4.4529914529914532</v>
      </c>
      <c r="M786" s="3">
        <v>2.34</v>
      </c>
      <c r="N786" s="3">
        <f t="shared" si="89"/>
        <v>2</v>
      </c>
      <c r="O786" s="3">
        <v>6.03</v>
      </c>
      <c r="P786" s="3">
        <v>2.57</v>
      </c>
      <c r="Q786" s="3">
        <f t="shared" si="90"/>
        <v>2.4108818011257034</v>
      </c>
      <c r="R786" s="3">
        <v>0</v>
      </c>
      <c r="S786" s="3">
        <f t="shared" si="86"/>
        <v>40.94</v>
      </c>
      <c r="T786" s="3">
        <f t="shared" si="91"/>
        <v>34.96</v>
      </c>
      <c r="U786" s="3">
        <v>0</v>
      </c>
      <c r="V786" s="3"/>
      <c r="W786" s="3"/>
      <c r="X786" s="42"/>
      <c r="Y786" s="42"/>
      <c r="Z786" s="42"/>
      <c r="AA786" s="42">
        <v>46</v>
      </c>
      <c r="AB786" s="42">
        <v>46</v>
      </c>
      <c r="AC786" s="42"/>
      <c r="AD786" s="42"/>
      <c r="AE786" s="42"/>
      <c r="AF786" s="42"/>
      <c r="AG786" s="42"/>
      <c r="AH786" s="42"/>
      <c r="AI786" s="7"/>
    </row>
    <row r="787" spans="1:35" s="6" customFormat="1" ht="28.5">
      <c r="A787" s="10"/>
      <c r="B787" s="11" t="s">
        <v>2789</v>
      </c>
      <c r="C787" s="12" t="s">
        <v>2059</v>
      </c>
      <c r="D787" s="15" t="s">
        <v>2789</v>
      </c>
      <c r="E787" s="15" t="s">
        <v>1550</v>
      </c>
      <c r="F787" s="2" t="s">
        <v>1549</v>
      </c>
      <c r="G787" s="2" t="s">
        <v>1551</v>
      </c>
      <c r="H787" s="15" t="s">
        <v>3162</v>
      </c>
      <c r="I787" s="3">
        <v>188.52</v>
      </c>
      <c r="J787" s="3">
        <f t="shared" si="87"/>
        <v>162.85071086095476</v>
      </c>
      <c r="K787" s="3">
        <v>9.74</v>
      </c>
      <c r="L787" s="3">
        <f t="shared" si="88"/>
        <v>8.3247863247863254</v>
      </c>
      <c r="M787" s="3">
        <v>4.37</v>
      </c>
      <c r="N787" s="3">
        <f t="shared" si="89"/>
        <v>3.7350427350427355</v>
      </c>
      <c r="O787" s="3">
        <v>11.28</v>
      </c>
      <c r="P787" s="3">
        <v>2.57</v>
      </c>
      <c r="Q787" s="3">
        <f t="shared" si="90"/>
        <v>2.4108818011257034</v>
      </c>
      <c r="R787" s="3">
        <v>0</v>
      </c>
      <c r="S787" s="3">
        <f t="shared" si="86"/>
        <v>160.56</v>
      </c>
      <c r="T787" s="3">
        <f t="shared" si="91"/>
        <v>137.1</v>
      </c>
      <c r="U787" s="3">
        <v>0</v>
      </c>
      <c r="V787" s="3"/>
      <c r="W787" s="3"/>
      <c r="X787" s="42"/>
      <c r="Y787" s="42"/>
      <c r="Z787" s="42"/>
      <c r="AA787" s="42">
        <v>180.4</v>
      </c>
      <c r="AB787" s="42">
        <v>180.4</v>
      </c>
      <c r="AC787" s="42"/>
      <c r="AD787" s="42"/>
      <c r="AE787" s="42"/>
      <c r="AF787" s="42"/>
      <c r="AG787" s="42"/>
      <c r="AH787" s="42"/>
      <c r="AI787" s="7"/>
    </row>
    <row r="788" spans="1:35" s="6" customFormat="1" ht="28.5">
      <c r="A788" s="10"/>
      <c r="B788" s="11" t="s">
        <v>2790</v>
      </c>
      <c r="C788" s="12" t="s">
        <v>2059</v>
      </c>
      <c r="D788" s="15" t="s">
        <v>2790</v>
      </c>
      <c r="E788" s="15" t="s">
        <v>1552</v>
      </c>
      <c r="F788" s="2" t="s">
        <v>1549</v>
      </c>
      <c r="G788" s="2" t="s">
        <v>1553</v>
      </c>
      <c r="H788" s="15" t="s">
        <v>3162</v>
      </c>
      <c r="I788" s="3">
        <v>264.32</v>
      </c>
      <c r="J788" s="3">
        <f t="shared" si="87"/>
        <v>227.85361684386075</v>
      </c>
      <c r="K788" s="3">
        <v>11.34</v>
      </c>
      <c r="L788" s="3">
        <f t="shared" si="88"/>
        <v>9.6923076923076934</v>
      </c>
      <c r="M788" s="3">
        <v>5.09</v>
      </c>
      <c r="N788" s="3">
        <f t="shared" si="89"/>
        <v>4.350427350427351</v>
      </c>
      <c r="O788" s="3">
        <v>13.12</v>
      </c>
      <c r="P788" s="3">
        <v>2.57</v>
      </c>
      <c r="Q788" s="3">
        <f t="shared" si="90"/>
        <v>2.4108818011257034</v>
      </c>
      <c r="R788" s="3">
        <v>0</v>
      </c>
      <c r="S788" s="3">
        <f t="shared" si="86"/>
        <v>232.2</v>
      </c>
      <c r="T788" s="3">
        <f t="shared" si="91"/>
        <v>198.28</v>
      </c>
      <c r="U788" s="3">
        <v>0</v>
      </c>
      <c r="V788" s="3"/>
      <c r="W788" s="3"/>
      <c r="X788" s="42"/>
      <c r="Y788" s="42"/>
      <c r="Z788" s="42"/>
      <c r="AA788" s="42">
        <v>260.89999999999998</v>
      </c>
      <c r="AB788" s="42">
        <v>260.89999999999998</v>
      </c>
      <c r="AC788" s="42"/>
      <c r="AD788" s="42"/>
      <c r="AE788" s="42"/>
      <c r="AF788" s="42"/>
      <c r="AG788" s="42"/>
      <c r="AH788" s="42"/>
      <c r="AI788" s="7"/>
    </row>
    <row r="789" spans="1:35" s="6" customFormat="1" ht="28.5">
      <c r="A789" s="10"/>
      <c r="B789" s="11" t="s">
        <v>2791</v>
      </c>
      <c r="C789" s="12" t="s">
        <v>2059</v>
      </c>
      <c r="D789" s="15" t="s">
        <v>2791</v>
      </c>
      <c r="E789" s="15" t="s">
        <v>1554</v>
      </c>
      <c r="F789" s="2" t="s">
        <v>1549</v>
      </c>
      <c r="G789" s="2" t="s">
        <v>1555</v>
      </c>
      <c r="H789" s="15" t="s">
        <v>3162</v>
      </c>
      <c r="I789" s="3">
        <v>607.89</v>
      </c>
      <c r="J789" s="3">
        <f t="shared" si="87"/>
        <v>523.42959974984365</v>
      </c>
      <c r="K789" s="3">
        <v>24.19</v>
      </c>
      <c r="L789" s="3">
        <f t="shared" si="88"/>
        <v>20.675213675213676</v>
      </c>
      <c r="M789" s="3">
        <v>10.85</v>
      </c>
      <c r="N789" s="3">
        <f t="shared" si="89"/>
        <v>9.2735042735042743</v>
      </c>
      <c r="O789" s="3">
        <v>28</v>
      </c>
      <c r="P789" s="3">
        <v>2.57</v>
      </c>
      <c r="Q789" s="3">
        <f t="shared" si="90"/>
        <v>2.4108818011257034</v>
      </c>
      <c r="R789" s="3">
        <v>0</v>
      </c>
      <c r="S789" s="3">
        <f t="shared" si="86"/>
        <v>542.28</v>
      </c>
      <c r="T789" s="3">
        <f t="shared" si="91"/>
        <v>463.07</v>
      </c>
      <c r="U789" s="3">
        <v>0</v>
      </c>
      <c r="V789" s="3"/>
      <c r="W789" s="3"/>
      <c r="X789" s="42"/>
      <c r="Y789" s="42"/>
      <c r="Z789" s="42"/>
      <c r="AA789" s="42">
        <v>609.29999999999995</v>
      </c>
      <c r="AB789" s="42">
        <v>609.29999999999995</v>
      </c>
      <c r="AC789" s="42"/>
      <c r="AD789" s="42"/>
      <c r="AE789" s="42"/>
      <c r="AF789" s="42"/>
      <c r="AG789" s="42"/>
      <c r="AH789" s="42"/>
      <c r="AI789" s="7"/>
    </row>
    <row r="790" spans="1:35" s="6" customFormat="1" ht="28.5">
      <c r="A790" s="10"/>
      <c r="B790" s="11" t="s">
        <v>2792</v>
      </c>
      <c r="C790" s="12" t="s">
        <v>2059</v>
      </c>
      <c r="D790" s="15" t="s">
        <v>2792</v>
      </c>
      <c r="E790" s="15" t="s">
        <v>1556</v>
      </c>
      <c r="F790" s="2" t="s">
        <v>1549</v>
      </c>
      <c r="G790" s="2" t="s">
        <v>1557</v>
      </c>
      <c r="H790" s="15" t="s">
        <v>3162</v>
      </c>
      <c r="I790" s="3">
        <v>1063.4099999999999</v>
      </c>
      <c r="J790" s="3">
        <f t="shared" si="87"/>
        <v>913.62575359599748</v>
      </c>
      <c r="K790" s="3">
        <v>31.33</v>
      </c>
      <c r="L790" s="3">
        <f t="shared" si="88"/>
        <v>26.777777777777779</v>
      </c>
      <c r="M790" s="3">
        <v>14.06</v>
      </c>
      <c r="N790" s="3">
        <f t="shared" si="89"/>
        <v>12.017094017094019</v>
      </c>
      <c r="O790" s="3">
        <v>36.270000000000003</v>
      </c>
      <c r="P790" s="3">
        <v>2.57</v>
      </c>
      <c r="Q790" s="3">
        <f t="shared" si="90"/>
        <v>2.4108818011257034</v>
      </c>
      <c r="R790" s="3">
        <v>0</v>
      </c>
      <c r="S790" s="3">
        <f t="shared" si="86"/>
        <v>979.18</v>
      </c>
      <c r="T790" s="3">
        <f t="shared" si="91"/>
        <v>836.15</v>
      </c>
      <c r="U790" s="3">
        <v>0</v>
      </c>
      <c r="V790" s="3"/>
      <c r="W790" s="3"/>
      <c r="X790" s="42"/>
      <c r="Y790" s="42"/>
      <c r="Z790" s="42"/>
      <c r="AA790" s="42">
        <v>1100.2</v>
      </c>
      <c r="AB790" s="42">
        <v>1100.2</v>
      </c>
      <c r="AC790" s="42"/>
      <c r="AD790" s="42"/>
      <c r="AE790" s="42"/>
      <c r="AF790" s="42"/>
      <c r="AG790" s="42"/>
      <c r="AH790" s="42"/>
      <c r="AI790" s="7"/>
    </row>
    <row r="791" spans="1:35" s="6" customFormat="1" ht="28.5">
      <c r="A791" s="10"/>
      <c r="B791" s="11" t="s">
        <v>2793</v>
      </c>
      <c r="C791" s="12" t="s">
        <v>2059</v>
      </c>
      <c r="D791" s="15" t="s">
        <v>2793</v>
      </c>
      <c r="E791" s="15" t="s">
        <v>1558</v>
      </c>
      <c r="F791" s="2" t="s">
        <v>1549</v>
      </c>
      <c r="G791" s="2" t="s">
        <v>1559</v>
      </c>
      <c r="H791" s="15" t="s">
        <v>3162</v>
      </c>
      <c r="I791" s="3">
        <v>1599.05</v>
      </c>
      <c r="J791" s="3">
        <f t="shared" si="87"/>
        <v>1371.7297706900147</v>
      </c>
      <c r="K791" s="3">
        <v>35.450000000000003</v>
      </c>
      <c r="L791" s="3">
        <f t="shared" si="88"/>
        <v>30.299145299145305</v>
      </c>
      <c r="M791" s="3">
        <v>15.9</v>
      </c>
      <c r="N791" s="3">
        <f t="shared" si="89"/>
        <v>13.589743589743591</v>
      </c>
      <c r="O791" s="3">
        <v>41.03</v>
      </c>
      <c r="P791" s="3">
        <v>2.57</v>
      </c>
      <c r="Q791" s="3">
        <f t="shared" si="90"/>
        <v>2.4108818011257034</v>
      </c>
      <c r="R791" s="3">
        <v>0</v>
      </c>
      <c r="S791" s="3">
        <f t="shared" si="86"/>
        <v>1504.1</v>
      </c>
      <c r="T791" s="3">
        <f t="shared" si="91"/>
        <v>1284.4000000000001</v>
      </c>
      <c r="U791" s="3">
        <v>0</v>
      </c>
      <c r="V791" s="3"/>
      <c r="W791" s="3"/>
      <c r="X791" s="42"/>
      <c r="Y791" s="42"/>
      <c r="Z791" s="42"/>
      <c r="AA791" s="42">
        <v>1690</v>
      </c>
      <c r="AB791" s="42">
        <v>1690</v>
      </c>
      <c r="AC791" s="42"/>
      <c r="AD791" s="42"/>
      <c r="AE791" s="42"/>
      <c r="AF791" s="42"/>
      <c r="AG791" s="42"/>
      <c r="AH791" s="42"/>
      <c r="AI791" s="7"/>
    </row>
    <row r="792" spans="1:35" s="6" customFormat="1" ht="25.5" customHeight="1">
      <c r="A792" s="10"/>
      <c r="B792" s="11" t="s">
        <v>2794</v>
      </c>
      <c r="C792" s="12" t="s">
        <v>2059</v>
      </c>
      <c r="D792" s="15" t="s">
        <v>2794</v>
      </c>
      <c r="E792" s="15" t="s">
        <v>1560</v>
      </c>
      <c r="F792" s="2" t="s">
        <v>1549</v>
      </c>
      <c r="G792" s="2" t="s">
        <v>1561</v>
      </c>
      <c r="H792" s="15" t="s">
        <v>3162</v>
      </c>
      <c r="I792" s="3">
        <v>2824.0899999999997</v>
      </c>
      <c r="J792" s="3">
        <f t="shared" si="87"/>
        <v>2418.9031894934333</v>
      </c>
      <c r="K792" s="3">
        <v>41.75</v>
      </c>
      <c r="L792" s="3">
        <f t="shared" si="88"/>
        <v>35.683760683760688</v>
      </c>
      <c r="M792" s="3">
        <v>18.73</v>
      </c>
      <c r="N792" s="3">
        <f t="shared" si="89"/>
        <v>16.008547008547009</v>
      </c>
      <c r="O792" s="3">
        <v>48.32</v>
      </c>
      <c r="P792" s="3">
        <v>2.57</v>
      </c>
      <c r="Q792" s="3">
        <f t="shared" si="90"/>
        <v>2.4108818011257034</v>
      </c>
      <c r="R792" s="3">
        <v>0</v>
      </c>
      <c r="S792" s="3">
        <f t="shared" si="86"/>
        <v>2712.72</v>
      </c>
      <c r="T792" s="3">
        <f t="shared" si="91"/>
        <v>2316.48</v>
      </c>
      <c r="U792" s="3">
        <v>0</v>
      </c>
      <c r="V792" s="3"/>
      <c r="W792" s="3"/>
      <c r="X792" s="42"/>
      <c r="Y792" s="42"/>
      <c r="Z792" s="42"/>
      <c r="AA792" s="42">
        <v>3048</v>
      </c>
      <c r="AB792" s="42">
        <v>3048</v>
      </c>
      <c r="AC792" s="42"/>
      <c r="AD792" s="42"/>
      <c r="AE792" s="42"/>
      <c r="AF792" s="42"/>
      <c r="AG792" s="42"/>
      <c r="AH792" s="42"/>
      <c r="AI792" s="7"/>
    </row>
    <row r="793" spans="1:35" s="6" customFormat="1" ht="14.25">
      <c r="A793" s="10"/>
      <c r="B793" s="11" t="s">
        <v>2795</v>
      </c>
      <c r="C793" s="12" t="s">
        <v>2059</v>
      </c>
      <c r="D793" s="15" t="s">
        <v>313</v>
      </c>
      <c r="E793" s="15" t="s">
        <v>3626</v>
      </c>
      <c r="F793" s="2" t="s">
        <v>1562</v>
      </c>
      <c r="G793" s="2" t="s">
        <v>1563</v>
      </c>
      <c r="H793" s="15" t="s">
        <v>3162</v>
      </c>
      <c r="I793" s="3">
        <v>87.22</v>
      </c>
      <c r="J793" s="3">
        <f t="shared" si="87"/>
        <v>74.92284761309152</v>
      </c>
      <c r="K793" s="3">
        <v>2.82</v>
      </c>
      <c r="L793" s="3">
        <f t="shared" si="88"/>
        <v>2.4102564102564101</v>
      </c>
      <c r="M793" s="3">
        <v>0.47</v>
      </c>
      <c r="N793" s="3">
        <f t="shared" si="89"/>
        <v>0.40170940170940173</v>
      </c>
      <c r="O793" s="3">
        <v>1.53</v>
      </c>
      <c r="P793" s="3">
        <v>2.57</v>
      </c>
      <c r="Q793" s="3">
        <f t="shared" si="90"/>
        <v>2.4108818011257034</v>
      </c>
      <c r="R793" s="3">
        <v>0</v>
      </c>
      <c r="S793" s="3">
        <f t="shared" si="86"/>
        <v>79.83</v>
      </c>
      <c r="T793" s="3">
        <f t="shared" si="91"/>
        <v>68.17</v>
      </c>
      <c r="U793" s="3">
        <v>0</v>
      </c>
      <c r="V793" s="3"/>
      <c r="W793" s="3"/>
      <c r="X793" s="42"/>
      <c r="Y793" s="42"/>
      <c r="Z793" s="42"/>
      <c r="AA793" s="42">
        <v>89.7</v>
      </c>
      <c r="AB793" s="42">
        <v>89.7</v>
      </c>
      <c r="AC793" s="42"/>
      <c r="AD793" s="42"/>
      <c r="AE793" s="42"/>
      <c r="AF793" s="42"/>
      <c r="AG793" s="42"/>
      <c r="AH793" s="42"/>
      <c r="AI793" s="7"/>
    </row>
    <row r="794" spans="1:35" s="6" customFormat="1" ht="14.25">
      <c r="A794" s="10"/>
      <c r="B794" s="11" t="s">
        <v>2796</v>
      </c>
      <c r="C794" s="12" t="s">
        <v>2059</v>
      </c>
      <c r="D794" s="15" t="s">
        <v>2796</v>
      </c>
      <c r="E794" s="15" t="s">
        <v>1564</v>
      </c>
      <c r="F794" s="2" t="s">
        <v>1562</v>
      </c>
      <c r="G794" s="2" t="s">
        <v>1535</v>
      </c>
      <c r="H794" s="15" t="s">
        <v>3162</v>
      </c>
      <c r="I794" s="3">
        <v>124.49</v>
      </c>
      <c r="J794" s="3">
        <f t="shared" si="87"/>
        <v>107.02165103189493</v>
      </c>
      <c r="K794" s="3">
        <v>6.25</v>
      </c>
      <c r="L794" s="3">
        <f t="shared" si="88"/>
        <v>5.3418803418803424</v>
      </c>
      <c r="M794" s="3">
        <v>1.04</v>
      </c>
      <c r="N794" s="3">
        <f t="shared" si="89"/>
        <v>0.88888888888888895</v>
      </c>
      <c r="O794" s="3">
        <v>3.38</v>
      </c>
      <c r="P794" s="3">
        <v>2.57</v>
      </c>
      <c r="Q794" s="3">
        <f t="shared" si="90"/>
        <v>2.4108818011257034</v>
      </c>
      <c r="R794" s="3">
        <v>0</v>
      </c>
      <c r="S794" s="3">
        <f t="shared" si="86"/>
        <v>111.25</v>
      </c>
      <c r="T794" s="3">
        <f t="shared" si="91"/>
        <v>95</v>
      </c>
      <c r="U794" s="3">
        <v>0</v>
      </c>
      <c r="V794" s="3"/>
      <c r="W794" s="3"/>
      <c r="X794" s="42"/>
      <c r="Y794" s="42"/>
      <c r="Z794" s="42"/>
      <c r="AA794" s="42">
        <v>125</v>
      </c>
      <c r="AB794" s="42">
        <v>125</v>
      </c>
      <c r="AC794" s="42"/>
      <c r="AD794" s="42"/>
      <c r="AE794" s="42"/>
      <c r="AF794" s="42"/>
      <c r="AG794" s="42"/>
      <c r="AH794" s="42"/>
      <c r="AI794" s="7"/>
    </row>
    <row r="795" spans="1:35" s="6" customFormat="1" ht="14.25">
      <c r="A795" s="10"/>
      <c r="B795" s="11" t="s">
        <v>2797</v>
      </c>
      <c r="C795" s="12" t="s">
        <v>2059</v>
      </c>
      <c r="D795" s="15" t="s">
        <v>2797</v>
      </c>
      <c r="E795" s="15" t="s">
        <v>1565</v>
      </c>
      <c r="F795" s="2" t="s">
        <v>1562</v>
      </c>
      <c r="G795" s="2" t="s">
        <v>1537</v>
      </c>
      <c r="H795" s="15" t="s">
        <v>3162</v>
      </c>
      <c r="I795" s="3">
        <v>218.57</v>
      </c>
      <c r="J795" s="3">
        <f t="shared" si="87"/>
        <v>187.47190744215135</v>
      </c>
      <c r="K795" s="3">
        <v>7.66</v>
      </c>
      <c r="L795" s="3">
        <f t="shared" si="88"/>
        <v>6.5470085470085477</v>
      </c>
      <c r="M795" s="3">
        <v>1.28</v>
      </c>
      <c r="N795" s="3">
        <f t="shared" si="89"/>
        <v>1.0940170940170941</v>
      </c>
      <c r="O795" s="3">
        <v>4.1399999999999997</v>
      </c>
      <c r="P795" s="3">
        <v>2.57</v>
      </c>
      <c r="Q795" s="3">
        <f t="shared" si="90"/>
        <v>2.4108818011257034</v>
      </c>
      <c r="R795" s="3">
        <v>0</v>
      </c>
      <c r="S795" s="3">
        <f t="shared" si="86"/>
        <v>202.92</v>
      </c>
      <c r="T795" s="3">
        <f t="shared" si="91"/>
        <v>173.28</v>
      </c>
      <c r="U795" s="3">
        <v>0</v>
      </c>
      <c r="V795" s="3"/>
      <c r="W795" s="3"/>
      <c r="X795" s="42"/>
      <c r="Y795" s="42"/>
      <c r="Z795" s="42"/>
      <c r="AA795" s="42">
        <v>228</v>
      </c>
      <c r="AB795" s="42">
        <v>228</v>
      </c>
      <c r="AC795" s="42"/>
      <c r="AD795" s="42"/>
      <c r="AE795" s="42"/>
      <c r="AF795" s="42"/>
      <c r="AG795" s="42"/>
      <c r="AH795" s="42"/>
      <c r="AI795" s="7"/>
    </row>
    <row r="796" spans="1:35" s="6" customFormat="1" ht="14.25">
      <c r="A796" s="10"/>
      <c r="B796" s="11" t="s">
        <v>2798</v>
      </c>
      <c r="C796" s="12" t="s">
        <v>2059</v>
      </c>
      <c r="D796" s="15" t="s">
        <v>2798</v>
      </c>
      <c r="E796" s="15" t="s">
        <v>1566</v>
      </c>
      <c r="F796" s="2" t="s">
        <v>1562</v>
      </c>
      <c r="G796" s="2" t="s">
        <v>1539</v>
      </c>
      <c r="H796" s="15" t="s">
        <v>3162</v>
      </c>
      <c r="I796" s="3">
        <v>334.29999999999995</v>
      </c>
      <c r="J796" s="3">
        <f t="shared" si="87"/>
        <v>288.23267667292055</v>
      </c>
      <c r="K796" s="3">
        <v>31.95</v>
      </c>
      <c r="L796" s="3">
        <f t="shared" si="88"/>
        <v>27.30769230769231</v>
      </c>
      <c r="M796" s="3">
        <v>5.34</v>
      </c>
      <c r="N796" s="3">
        <f t="shared" si="89"/>
        <v>4.5641025641025639</v>
      </c>
      <c r="O796" s="3">
        <v>17.29</v>
      </c>
      <c r="P796" s="3">
        <v>2.57</v>
      </c>
      <c r="Q796" s="3">
        <f t="shared" si="90"/>
        <v>2.4108818011257034</v>
      </c>
      <c r="R796" s="3">
        <v>0</v>
      </c>
      <c r="S796" s="3">
        <f t="shared" si="86"/>
        <v>277.14999999999998</v>
      </c>
      <c r="T796" s="3">
        <f t="shared" si="91"/>
        <v>236.66</v>
      </c>
      <c r="U796" s="3">
        <v>0</v>
      </c>
      <c r="V796" s="3"/>
      <c r="W796" s="3"/>
      <c r="X796" s="42"/>
      <c r="Y796" s="42"/>
      <c r="Z796" s="42"/>
      <c r="AA796" s="42">
        <v>311.39999999999998</v>
      </c>
      <c r="AB796" s="42">
        <v>311.39999999999998</v>
      </c>
      <c r="AC796" s="42"/>
      <c r="AD796" s="42"/>
      <c r="AE796" s="42"/>
      <c r="AF796" s="42"/>
      <c r="AG796" s="42"/>
      <c r="AH796" s="42"/>
      <c r="AI796" s="7"/>
    </row>
    <row r="797" spans="1:35" s="6" customFormat="1" ht="14.25">
      <c r="A797" s="10"/>
      <c r="B797" s="11" t="s">
        <v>2799</v>
      </c>
      <c r="C797" s="12" t="s">
        <v>2059</v>
      </c>
      <c r="D797" s="15" t="s">
        <v>2799</v>
      </c>
      <c r="E797" s="15" t="s">
        <v>1567</v>
      </c>
      <c r="F797" s="2" t="s">
        <v>1568</v>
      </c>
      <c r="G797" s="2" t="s">
        <v>1533</v>
      </c>
      <c r="H797" s="15" t="s">
        <v>3162</v>
      </c>
      <c r="I797" s="3">
        <v>44.08</v>
      </c>
      <c r="J797" s="3">
        <f t="shared" si="87"/>
        <v>38.112676672920571</v>
      </c>
      <c r="K797" s="3">
        <v>2.82</v>
      </c>
      <c r="L797" s="3">
        <f t="shared" si="88"/>
        <v>2.4102564102564101</v>
      </c>
      <c r="M797" s="3">
        <v>0.54</v>
      </c>
      <c r="N797" s="3">
        <f t="shared" si="89"/>
        <v>0.46153846153846162</v>
      </c>
      <c r="O797" s="3">
        <v>1.75</v>
      </c>
      <c r="P797" s="3">
        <v>2.57</v>
      </c>
      <c r="Q797" s="3">
        <f t="shared" si="90"/>
        <v>2.4108818011257034</v>
      </c>
      <c r="R797" s="3">
        <v>0</v>
      </c>
      <c r="S797" s="3">
        <f t="shared" si="86"/>
        <v>36.4</v>
      </c>
      <c r="T797" s="3">
        <f t="shared" si="91"/>
        <v>31.08</v>
      </c>
      <c r="U797" s="3">
        <v>0</v>
      </c>
      <c r="V797" s="3"/>
      <c r="W797" s="3"/>
      <c r="X797" s="42"/>
      <c r="Y797" s="42"/>
      <c r="Z797" s="42"/>
      <c r="AA797" s="42">
        <v>40.9</v>
      </c>
      <c r="AB797" s="42">
        <v>40.9</v>
      </c>
      <c r="AC797" s="42"/>
      <c r="AD797" s="42"/>
      <c r="AE797" s="42"/>
      <c r="AF797" s="42"/>
      <c r="AG797" s="42"/>
      <c r="AH797" s="42"/>
      <c r="AI797" s="7"/>
    </row>
    <row r="798" spans="1:35" s="6" customFormat="1" ht="14.25">
      <c r="A798" s="10"/>
      <c r="B798" s="11" t="s">
        <v>2800</v>
      </c>
      <c r="C798" s="12" t="s">
        <v>2059</v>
      </c>
      <c r="D798" s="15" t="s">
        <v>2800</v>
      </c>
      <c r="E798" s="15" t="s">
        <v>1569</v>
      </c>
      <c r="F798" s="2" t="s">
        <v>1568</v>
      </c>
      <c r="G798" s="2" t="s">
        <v>1535</v>
      </c>
      <c r="H798" s="15" t="s">
        <v>3162</v>
      </c>
      <c r="I798" s="3">
        <v>240.39999999999998</v>
      </c>
      <c r="J798" s="3">
        <f t="shared" si="87"/>
        <v>206.97566812591205</v>
      </c>
      <c r="K798" s="3">
        <v>16.03</v>
      </c>
      <c r="L798" s="3">
        <f t="shared" si="88"/>
        <v>13.700854700854702</v>
      </c>
      <c r="M798" s="3">
        <v>3.07</v>
      </c>
      <c r="N798" s="3">
        <f t="shared" si="89"/>
        <v>2.6239316239316239</v>
      </c>
      <c r="O798" s="3">
        <v>9.94</v>
      </c>
      <c r="P798" s="3">
        <v>2.57</v>
      </c>
      <c r="Q798" s="3">
        <f t="shared" si="90"/>
        <v>2.4108818011257034</v>
      </c>
      <c r="R798" s="3">
        <v>0</v>
      </c>
      <c r="S798" s="3">
        <f t="shared" si="86"/>
        <v>208.79</v>
      </c>
      <c r="T798" s="3">
        <f t="shared" si="91"/>
        <v>178.3</v>
      </c>
      <c r="U798" s="3">
        <v>0</v>
      </c>
      <c r="V798" s="3"/>
      <c r="W798" s="3"/>
      <c r="X798" s="42"/>
      <c r="Y798" s="42"/>
      <c r="Z798" s="42"/>
      <c r="AA798" s="42">
        <v>234.6</v>
      </c>
      <c r="AB798" s="42">
        <v>234.6</v>
      </c>
      <c r="AC798" s="42"/>
      <c r="AD798" s="42"/>
      <c r="AE798" s="42"/>
      <c r="AF798" s="42"/>
      <c r="AG798" s="42"/>
      <c r="AH798" s="42"/>
      <c r="AI798" s="7"/>
    </row>
    <row r="799" spans="1:35" s="6" customFormat="1" ht="14.25">
      <c r="A799" s="10"/>
      <c r="B799" s="11" t="s">
        <v>2801</v>
      </c>
      <c r="C799" s="12" t="s">
        <v>2059</v>
      </c>
      <c r="D799" s="15" t="s">
        <v>314</v>
      </c>
      <c r="E799" s="15" t="s">
        <v>1570</v>
      </c>
      <c r="F799" s="2" t="s">
        <v>1571</v>
      </c>
      <c r="G799" s="2" t="s">
        <v>1435</v>
      </c>
      <c r="H799" s="15" t="s">
        <v>3162</v>
      </c>
      <c r="I799" s="3">
        <v>527.14</v>
      </c>
      <c r="J799" s="3">
        <f t="shared" si="87"/>
        <v>474.16577444235992</v>
      </c>
      <c r="K799" s="3">
        <v>268.17</v>
      </c>
      <c r="L799" s="3">
        <f t="shared" si="88"/>
        <v>229.20512820512823</v>
      </c>
      <c r="M799" s="3">
        <v>38.6</v>
      </c>
      <c r="N799" s="3">
        <f t="shared" si="89"/>
        <v>32.991452991452995</v>
      </c>
      <c r="O799" s="3">
        <v>45.16</v>
      </c>
      <c r="P799" s="3">
        <v>26.34</v>
      </c>
      <c r="Q799" s="3">
        <f t="shared" si="90"/>
        <v>24.709193245778611</v>
      </c>
      <c r="R799" s="3">
        <f>IF(ROUND($V$3*V799,2)=0,"",ROUND($V$3*V799,2))</f>
        <v>102.5</v>
      </c>
      <c r="S799" s="3">
        <f t="shared" si="86"/>
        <v>46.37</v>
      </c>
      <c r="T799" s="3">
        <f t="shared" si="91"/>
        <v>39.6</v>
      </c>
      <c r="U799" s="3">
        <v>0</v>
      </c>
      <c r="V799" s="3">
        <v>1.25</v>
      </c>
      <c r="W799" s="3"/>
      <c r="X799" s="42"/>
      <c r="Y799" s="42"/>
      <c r="Z799" s="42"/>
      <c r="AA799" s="42">
        <v>52.1</v>
      </c>
      <c r="AB799" s="42">
        <v>52.1</v>
      </c>
      <c r="AC799" s="42"/>
      <c r="AD799" s="42"/>
      <c r="AE799" s="42"/>
      <c r="AF799" s="42"/>
      <c r="AG799" s="42"/>
      <c r="AH799" s="42"/>
      <c r="AI799" s="7"/>
    </row>
    <row r="800" spans="1:35" s="6" customFormat="1" ht="42.75">
      <c r="A800" s="29" t="s">
        <v>2802</v>
      </c>
      <c r="B800" s="11" t="s">
        <v>2803</v>
      </c>
      <c r="C800" s="12" t="s">
        <v>2059</v>
      </c>
      <c r="D800" s="15" t="s">
        <v>315</v>
      </c>
      <c r="E800" s="51" t="s">
        <v>3625</v>
      </c>
      <c r="F800" s="52" t="s">
        <v>1572</v>
      </c>
      <c r="G800" s="52" t="s">
        <v>1573</v>
      </c>
      <c r="H800" s="51" t="s">
        <v>3162</v>
      </c>
      <c r="I800" s="53">
        <v>94.87</v>
      </c>
      <c r="J800" s="53">
        <f t="shared" si="87"/>
        <v>82.961965811965811</v>
      </c>
      <c r="K800" s="53">
        <v>55.88</v>
      </c>
      <c r="L800" s="53">
        <f t="shared" si="88"/>
        <v>47.760683760683769</v>
      </c>
      <c r="M800" s="53">
        <v>8.61</v>
      </c>
      <c r="N800" s="53">
        <f t="shared" si="89"/>
        <v>7.3589743589743586</v>
      </c>
      <c r="O800" s="53">
        <v>8.27</v>
      </c>
      <c r="P800" s="53">
        <v>8.1999999999999993</v>
      </c>
      <c r="Q800" s="3">
        <f t="shared" si="90"/>
        <v>7.6923076923076916</v>
      </c>
      <c r="R800" s="53">
        <v>0</v>
      </c>
      <c r="S800" s="53">
        <f t="shared" si="86"/>
        <v>13.91</v>
      </c>
      <c r="T800" s="53">
        <f t="shared" si="91"/>
        <v>11.88</v>
      </c>
      <c r="U800" s="53">
        <v>0</v>
      </c>
      <c r="V800" s="53">
        <v>0</v>
      </c>
      <c r="W800" s="3"/>
      <c r="X800" s="42"/>
      <c r="Y800" s="42"/>
      <c r="Z800" s="42"/>
      <c r="AA800" s="42">
        <v>15.63</v>
      </c>
      <c r="AB800" s="42">
        <v>15.63</v>
      </c>
      <c r="AC800" s="42"/>
      <c r="AD800" s="42"/>
      <c r="AE800" s="42"/>
      <c r="AF800" s="42"/>
      <c r="AG800" s="42"/>
      <c r="AH800" s="42"/>
      <c r="AI800" s="7"/>
    </row>
    <row r="801" spans="1:35" s="59" customFormat="1" ht="14.25">
      <c r="A801" s="54"/>
      <c r="B801" s="55" t="s">
        <v>2804</v>
      </c>
      <c r="C801" s="56" t="s">
        <v>2059</v>
      </c>
      <c r="D801" s="15" t="s">
        <v>316</v>
      </c>
      <c r="E801" s="51" t="s">
        <v>1574</v>
      </c>
      <c r="F801" s="52" t="s">
        <v>1575</v>
      </c>
      <c r="G801" s="52" t="s">
        <v>1576</v>
      </c>
      <c r="H801" s="51" t="s">
        <v>3162</v>
      </c>
      <c r="I801" s="53">
        <v>174.9</v>
      </c>
      <c r="J801" s="53">
        <f t="shared" si="87"/>
        <v>153.04752136752137</v>
      </c>
      <c r="K801" s="53">
        <v>98.21</v>
      </c>
      <c r="L801" s="53">
        <f t="shared" si="88"/>
        <v>83.940170940170944</v>
      </c>
      <c r="M801" s="53">
        <v>20.75</v>
      </c>
      <c r="N801" s="53">
        <f t="shared" si="89"/>
        <v>17.735042735042736</v>
      </c>
      <c r="O801" s="53">
        <v>19.920000000000002</v>
      </c>
      <c r="P801" s="53">
        <v>8.1999999999999993</v>
      </c>
      <c r="Q801" s="3">
        <f t="shared" si="90"/>
        <v>7.6923076923076916</v>
      </c>
      <c r="R801" s="53">
        <v>0</v>
      </c>
      <c r="S801" s="53">
        <f t="shared" si="86"/>
        <v>27.82</v>
      </c>
      <c r="T801" s="53">
        <f t="shared" si="91"/>
        <v>23.76</v>
      </c>
      <c r="U801" s="53">
        <v>0</v>
      </c>
      <c r="V801" s="53">
        <v>0</v>
      </c>
      <c r="W801" s="53"/>
      <c r="X801" s="57"/>
      <c r="Y801" s="57"/>
      <c r="Z801" s="57"/>
      <c r="AA801" s="57">
        <v>31.26</v>
      </c>
      <c r="AB801" s="57">
        <v>31.26</v>
      </c>
      <c r="AC801" s="57"/>
      <c r="AD801" s="57"/>
      <c r="AE801" s="57"/>
      <c r="AF801" s="57"/>
      <c r="AG801" s="57"/>
      <c r="AH801" s="57"/>
      <c r="AI801" s="58"/>
    </row>
    <row r="802" spans="1:35" s="6" customFormat="1" ht="14.25">
      <c r="A802" s="10"/>
      <c r="B802" s="11" t="s">
        <v>2805</v>
      </c>
      <c r="C802" s="12" t="s">
        <v>2059</v>
      </c>
      <c r="D802" s="15" t="s">
        <v>317</v>
      </c>
      <c r="E802" s="15" t="s">
        <v>1577</v>
      </c>
      <c r="F802" s="2" t="s">
        <v>1578</v>
      </c>
      <c r="G802" s="2" t="s">
        <v>1579</v>
      </c>
      <c r="H802" s="15" t="s">
        <v>3162</v>
      </c>
      <c r="I802" s="3">
        <v>38.86</v>
      </c>
      <c r="J802" s="3">
        <f t="shared" si="87"/>
        <v>34.449086929330832</v>
      </c>
      <c r="K802" s="3">
        <v>5.85</v>
      </c>
      <c r="L802" s="3">
        <f t="shared" si="88"/>
        <v>5</v>
      </c>
      <c r="M802" s="3">
        <v>1.32</v>
      </c>
      <c r="N802" s="3">
        <f t="shared" si="89"/>
        <v>1.1282051282051284</v>
      </c>
      <c r="O802" s="3">
        <v>7.14</v>
      </c>
      <c r="P802" s="3">
        <v>2.57</v>
      </c>
      <c r="Q802" s="3">
        <f t="shared" si="90"/>
        <v>2.4108818011257034</v>
      </c>
      <c r="R802" s="3">
        <v>0</v>
      </c>
      <c r="S802" s="3">
        <f t="shared" si="86"/>
        <v>21.98</v>
      </c>
      <c r="T802" s="3">
        <f t="shared" si="91"/>
        <v>18.77</v>
      </c>
      <c r="U802" s="3">
        <v>0</v>
      </c>
      <c r="V802" s="3"/>
      <c r="W802" s="3"/>
      <c r="X802" s="42"/>
      <c r="Y802" s="42"/>
      <c r="Z802" s="42"/>
      <c r="AA802" s="42">
        <v>24.7</v>
      </c>
      <c r="AB802" s="42">
        <v>24.7</v>
      </c>
      <c r="AC802" s="42"/>
      <c r="AD802" s="42"/>
      <c r="AE802" s="42"/>
      <c r="AF802" s="42"/>
      <c r="AG802" s="42"/>
      <c r="AH802" s="42"/>
      <c r="AI802" s="7"/>
    </row>
    <row r="803" spans="1:35" s="6" customFormat="1" ht="14.25">
      <c r="A803" s="10"/>
      <c r="B803" s="11" t="s">
        <v>2806</v>
      </c>
      <c r="C803" s="12" t="s">
        <v>2059</v>
      </c>
      <c r="D803" s="15" t="s">
        <v>2806</v>
      </c>
      <c r="E803" s="15" t="s">
        <v>1580</v>
      </c>
      <c r="F803" s="2" t="s">
        <v>1578</v>
      </c>
      <c r="G803" s="2" t="s">
        <v>1533</v>
      </c>
      <c r="H803" s="15" t="s">
        <v>3162</v>
      </c>
      <c r="I803" s="3">
        <v>57.63</v>
      </c>
      <c r="J803" s="3">
        <f t="shared" si="87"/>
        <v>50.920112570356473</v>
      </c>
      <c r="K803" s="3">
        <v>8.3699999999999992</v>
      </c>
      <c r="L803" s="3">
        <f t="shared" si="88"/>
        <v>7.1538461538461533</v>
      </c>
      <c r="M803" s="3">
        <v>1.89</v>
      </c>
      <c r="N803" s="3">
        <f t="shared" si="89"/>
        <v>1.6153846153846154</v>
      </c>
      <c r="O803" s="3">
        <v>10.210000000000001</v>
      </c>
      <c r="P803" s="3">
        <v>2.57</v>
      </c>
      <c r="Q803" s="3">
        <f t="shared" si="90"/>
        <v>2.4108818011257034</v>
      </c>
      <c r="R803" s="3">
        <v>0</v>
      </c>
      <c r="S803" s="3">
        <f t="shared" si="86"/>
        <v>34.590000000000003</v>
      </c>
      <c r="T803" s="3">
        <f t="shared" si="91"/>
        <v>29.53</v>
      </c>
      <c r="U803" s="3">
        <v>0</v>
      </c>
      <c r="V803" s="3"/>
      <c r="W803" s="3"/>
      <c r="X803" s="42"/>
      <c r="Y803" s="42"/>
      <c r="Z803" s="42"/>
      <c r="AA803" s="42">
        <v>38.86</v>
      </c>
      <c r="AB803" s="42">
        <v>38.86</v>
      </c>
      <c r="AC803" s="42"/>
      <c r="AD803" s="42"/>
      <c r="AE803" s="42"/>
      <c r="AF803" s="42"/>
      <c r="AG803" s="42"/>
      <c r="AH803" s="42"/>
      <c r="AI803" s="7"/>
    </row>
    <row r="804" spans="1:35" s="6" customFormat="1" ht="14.25">
      <c r="A804" s="10"/>
      <c r="B804" s="11" t="s">
        <v>2807</v>
      </c>
      <c r="C804" s="12" t="s">
        <v>2059</v>
      </c>
      <c r="D804" s="15" t="s">
        <v>2807</v>
      </c>
      <c r="E804" s="15" t="s">
        <v>1581</v>
      </c>
      <c r="F804" s="2" t="s">
        <v>1578</v>
      </c>
      <c r="G804" s="2" t="s">
        <v>1582</v>
      </c>
      <c r="H804" s="15" t="s">
        <v>3162</v>
      </c>
      <c r="I804" s="3">
        <v>142.38999999999999</v>
      </c>
      <c r="J804" s="3">
        <f t="shared" si="87"/>
        <v>123.36635188659579</v>
      </c>
      <c r="K804" s="3">
        <v>8.67</v>
      </c>
      <c r="L804" s="3">
        <f t="shared" si="88"/>
        <v>7.4102564102564106</v>
      </c>
      <c r="M804" s="3">
        <v>1.96</v>
      </c>
      <c r="N804" s="3">
        <f t="shared" si="89"/>
        <v>1.6752136752136753</v>
      </c>
      <c r="O804" s="3">
        <v>10.58</v>
      </c>
      <c r="P804" s="3">
        <v>2.57</v>
      </c>
      <c r="Q804" s="3">
        <f t="shared" si="90"/>
        <v>2.4108818011257034</v>
      </c>
      <c r="R804" s="3">
        <v>0</v>
      </c>
      <c r="S804" s="3">
        <f t="shared" si="86"/>
        <v>118.61</v>
      </c>
      <c r="T804" s="3">
        <f t="shared" si="91"/>
        <v>101.29</v>
      </c>
      <c r="U804" s="3">
        <v>0</v>
      </c>
      <c r="V804" s="3"/>
      <c r="W804" s="3"/>
      <c r="X804" s="42"/>
      <c r="Y804" s="42"/>
      <c r="Z804" s="42"/>
      <c r="AA804" s="42">
        <v>133.27000000000001</v>
      </c>
      <c r="AB804" s="42">
        <v>133.27000000000001</v>
      </c>
      <c r="AC804" s="42"/>
      <c r="AD804" s="42"/>
      <c r="AE804" s="42"/>
      <c r="AF804" s="42"/>
      <c r="AG804" s="42"/>
      <c r="AH804" s="42"/>
      <c r="AI804" s="7"/>
    </row>
    <row r="805" spans="1:35" s="6" customFormat="1" ht="14.25">
      <c r="A805" s="10"/>
      <c r="B805" s="11" t="s">
        <v>2808</v>
      </c>
      <c r="C805" s="12" t="s">
        <v>2059</v>
      </c>
      <c r="D805" s="15" t="s">
        <v>2808</v>
      </c>
      <c r="E805" s="15" t="s">
        <v>1583</v>
      </c>
      <c r="F805" s="2" t="s">
        <v>1578</v>
      </c>
      <c r="G805" s="2" t="s">
        <v>1535</v>
      </c>
      <c r="H805" s="15" t="s">
        <v>3162</v>
      </c>
      <c r="I805" s="3">
        <v>213.41</v>
      </c>
      <c r="J805" s="3">
        <f t="shared" si="87"/>
        <v>184.14139462163854</v>
      </c>
      <c r="K805" s="3">
        <v>9.3699999999999992</v>
      </c>
      <c r="L805" s="3">
        <f t="shared" si="88"/>
        <v>8.0085470085470085</v>
      </c>
      <c r="M805" s="3">
        <v>2.12</v>
      </c>
      <c r="N805" s="3">
        <f t="shared" si="89"/>
        <v>1.8119658119658122</v>
      </c>
      <c r="O805" s="3">
        <v>11.44</v>
      </c>
      <c r="P805" s="3">
        <v>2.57</v>
      </c>
      <c r="Q805" s="3">
        <f t="shared" si="90"/>
        <v>2.4108818011257034</v>
      </c>
      <c r="R805" s="3">
        <v>0</v>
      </c>
      <c r="S805" s="3">
        <f t="shared" si="86"/>
        <v>187.91</v>
      </c>
      <c r="T805" s="3">
        <f t="shared" si="91"/>
        <v>160.47</v>
      </c>
      <c r="U805" s="3">
        <v>0</v>
      </c>
      <c r="V805" s="3"/>
      <c r="W805" s="3"/>
      <c r="X805" s="42"/>
      <c r="Y805" s="42"/>
      <c r="Z805" s="42"/>
      <c r="AA805" s="42">
        <v>211.14</v>
      </c>
      <c r="AB805" s="42">
        <v>211.14</v>
      </c>
      <c r="AC805" s="42"/>
      <c r="AD805" s="42"/>
      <c r="AE805" s="42"/>
      <c r="AF805" s="42"/>
      <c r="AG805" s="42"/>
      <c r="AH805" s="42"/>
      <c r="AI805" s="7"/>
    </row>
    <row r="806" spans="1:35" s="6" customFormat="1" ht="14.25">
      <c r="A806" s="10"/>
      <c r="B806" s="11" t="s">
        <v>2809</v>
      </c>
      <c r="C806" s="12" t="s">
        <v>2059</v>
      </c>
      <c r="D806" s="15" t="s">
        <v>2809</v>
      </c>
      <c r="E806" s="15" t="s">
        <v>1584</v>
      </c>
      <c r="F806" s="2" t="s">
        <v>1585</v>
      </c>
      <c r="G806" s="2" t="s">
        <v>1586</v>
      </c>
      <c r="H806" s="15" t="s">
        <v>3162</v>
      </c>
      <c r="I806" s="3">
        <v>67.2</v>
      </c>
      <c r="J806" s="3">
        <f t="shared" si="87"/>
        <v>58.329476756306029</v>
      </c>
      <c r="K806" s="3">
        <v>9.48</v>
      </c>
      <c r="L806" s="3">
        <f t="shared" si="88"/>
        <v>8.102564102564104</v>
      </c>
      <c r="M806" s="3">
        <v>2.15</v>
      </c>
      <c r="N806" s="3">
        <f t="shared" si="89"/>
        <v>1.8376068376068377</v>
      </c>
      <c r="O806" s="3">
        <v>4.6100000000000003</v>
      </c>
      <c r="P806" s="3">
        <v>3.08</v>
      </c>
      <c r="Q806" s="3">
        <f t="shared" si="90"/>
        <v>2.8893058161350842</v>
      </c>
      <c r="R806" s="3">
        <v>0</v>
      </c>
      <c r="S806" s="3">
        <f t="shared" si="86"/>
        <v>47.88</v>
      </c>
      <c r="T806" s="3">
        <f t="shared" si="91"/>
        <v>40.89</v>
      </c>
      <c r="U806" s="3">
        <v>0</v>
      </c>
      <c r="V806" s="3"/>
      <c r="W806" s="3"/>
      <c r="X806" s="42"/>
      <c r="Y806" s="42"/>
      <c r="Z806" s="42"/>
      <c r="AA806" s="42">
        <v>53.8</v>
      </c>
      <c r="AB806" s="42">
        <v>53.8</v>
      </c>
      <c r="AC806" s="42"/>
      <c r="AD806" s="42"/>
      <c r="AE806" s="42"/>
      <c r="AF806" s="42"/>
      <c r="AG806" s="42"/>
      <c r="AH806" s="42"/>
      <c r="AI806" s="7"/>
    </row>
    <row r="807" spans="1:35" s="6" customFormat="1" ht="14.25">
      <c r="A807" s="10"/>
      <c r="B807" s="11" t="s">
        <v>2810</v>
      </c>
      <c r="C807" s="12" t="s">
        <v>2059</v>
      </c>
      <c r="D807" s="15" t="s">
        <v>2810</v>
      </c>
      <c r="E807" s="15" t="s">
        <v>1587</v>
      </c>
      <c r="F807" s="2" t="s">
        <v>1585</v>
      </c>
      <c r="G807" s="2" t="s">
        <v>1588</v>
      </c>
      <c r="H807" s="15" t="s">
        <v>3162</v>
      </c>
      <c r="I807" s="3">
        <v>130.76</v>
      </c>
      <c r="J807" s="3">
        <f t="shared" si="87"/>
        <v>112.68588701271628</v>
      </c>
      <c r="K807" s="3">
        <v>10.68</v>
      </c>
      <c r="L807" s="3">
        <f t="shared" si="88"/>
        <v>9.1282051282051277</v>
      </c>
      <c r="M807" s="3">
        <v>2.42</v>
      </c>
      <c r="N807" s="3">
        <f t="shared" si="89"/>
        <v>2.0683760683760686</v>
      </c>
      <c r="O807" s="3">
        <v>5.2</v>
      </c>
      <c r="P807" s="3">
        <v>3.08</v>
      </c>
      <c r="Q807" s="3">
        <f t="shared" si="90"/>
        <v>2.8893058161350842</v>
      </c>
      <c r="R807" s="3">
        <v>0</v>
      </c>
      <c r="S807" s="3">
        <f t="shared" si="86"/>
        <v>109.38</v>
      </c>
      <c r="T807" s="3">
        <f t="shared" si="91"/>
        <v>93.4</v>
      </c>
      <c r="U807" s="3">
        <v>0</v>
      </c>
      <c r="V807" s="3"/>
      <c r="W807" s="3"/>
      <c r="X807" s="42"/>
      <c r="Y807" s="42"/>
      <c r="Z807" s="42"/>
      <c r="AA807" s="42">
        <v>122.9</v>
      </c>
      <c r="AB807" s="42">
        <v>122.9</v>
      </c>
      <c r="AC807" s="42"/>
      <c r="AD807" s="42"/>
      <c r="AE807" s="42"/>
      <c r="AF807" s="42"/>
      <c r="AG807" s="42"/>
      <c r="AH807" s="42"/>
      <c r="AI807" s="7"/>
    </row>
    <row r="808" spans="1:35" s="6" customFormat="1" ht="14.25">
      <c r="A808" s="10"/>
      <c r="B808" s="11" t="s">
        <v>2811</v>
      </c>
      <c r="C808" s="12" t="s">
        <v>2059</v>
      </c>
      <c r="D808" s="15" t="s">
        <v>2811</v>
      </c>
      <c r="E808" s="15" t="s">
        <v>1589</v>
      </c>
      <c r="F808" s="2" t="s">
        <v>1590</v>
      </c>
      <c r="G808" s="2" t="s">
        <v>1535</v>
      </c>
      <c r="H808" s="15" t="s">
        <v>3162</v>
      </c>
      <c r="I808" s="3">
        <v>29.66</v>
      </c>
      <c r="J808" s="3">
        <f t="shared" si="87"/>
        <v>25.895128205128206</v>
      </c>
      <c r="K808" s="3">
        <v>2.1800000000000002</v>
      </c>
      <c r="L808" s="3">
        <f t="shared" si="88"/>
        <v>1.8632478632478635</v>
      </c>
      <c r="M808" s="3">
        <v>0.49</v>
      </c>
      <c r="N808" s="3">
        <f t="shared" si="89"/>
        <v>0.41880341880341881</v>
      </c>
      <c r="O808" s="3">
        <v>2.69</v>
      </c>
      <c r="P808" s="3">
        <v>2.0499999999999998</v>
      </c>
      <c r="Q808" s="3">
        <f t="shared" si="90"/>
        <v>1.9230769230769229</v>
      </c>
      <c r="R808" s="3">
        <v>0</v>
      </c>
      <c r="S808" s="3">
        <f t="shared" si="86"/>
        <v>22.25</v>
      </c>
      <c r="T808" s="3">
        <f t="shared" si="91"/>
        <v>19</v>
      </c>
      <c r="U808" s="3">
        <v>0</v>
      </c>
      <c r="V808" s="3"/>
      <c r="W808" s="3"/>
      <c r="X808" s="42"/>
      <c r="Y808" s="42"/>
      <c r="Z808" s="42"/>
      <c r="AA808" s="42">
        <v>25</v>
      </c>
      <c r="AB808" s="42">
        <v>25</v>
      </c>
      <c r="AC808" s="42"/>
      <c r="AD808" s="42"/>
      <c r="AE808" s="42"/>
      <c r="AF808" s="42"/>
      <c r="AG808" s="42"/>
      <c r="AH808" s="42"/>
      <c r="AI808" s="7"/>
    </row>
    <row r="809" spans="1:35" s="6" customFormat="1" ht="14.25">
      <c r="A809" s="10"/>
      <c r="B809" s="11" t="s">
        <v>2812</v>
      </c>
      <c r="C809" s="12" t="s">
        <v>2059</v>
      </c>
      <c r="D809" s="15" t="s">
        <v>2812</v>
      </c>
      <c r="E809" s="15" t="s">
        <v>1591</v>
      </c>
      <c r="F809" s="2" t="s">
        <v>1590</v>
      </c>
      <c r="G809" s="2" t="s">
        <v>1537</v>
      </c>
      <c r="H809" s="15" t="s">
        <v>3162</v>
      </c>
      <c r="I809" s="3">
        <v>63.03</v>
      </c>
      <c r="J809" s="3">
        <f t="shared" si="87"/>
        <v>55.208717948717947</v>
      </c>
      <c r="K809" s="3">
        <v>6.7</v>
      </c>
      <c r="L809" s="3">
        <f t="shared" si="88"/>
        <v>5.7264957264957266</v>
      </c>
      <c r="M809" s="3">
        <v>1.52</v>
      </c>
      <c r="N809" s="3">
        <f t="shared" si="89"/>
        <v>1.2991452991452992</v>
      </c>
      <c r="O809" s="3">
        <v>8.26</v>
      </c>
      <c r="P809" s="3">
        <v>2.0499999999999998</v>
      </c>
      <c r="Q809" s="3">
        <f t="shared" si="90"/>
        <v>1.9230769230769229</v>
      </c>
      <c r="R809" s="3">
        <v>0</v>
      </c>
      <c r="S809" s="3">
        <f t="shared" si="86"/>
        <v>44.5</v>
      </c>
      <c r="T809" s="3">
        <f t="shared" si="91"/>
        <v>38</v>
      </c>
      <c r="U809" s="3">
        <v>0</v>
      </c>
      <c r="V809" s="3"/>
      <c r="W809" s="3"/>
      <c r="X809" s="42"/>
      <c r="Y809" s="42"/>
      <c r="Z809" s="42"/>
      <c r="AA809" s="42">
        <v>50</v>
      </c>
      <c r="AB809" s="42">
        <v>50</v>
      </c>
      <c r="AC809" s="42"/>
      <c r="AD809" s="42"/>
      <c r="AE809" s="42"/>
      <c r="AF809" s="42"/>
      <c r="AG809" s="42"/>
      <c r="AH809" s="42"/>
      <c r="AI809" s="7"/>
    </row>
    <row r="810" spans="1:35" s="6" customFormat="1" ht="16.5" customHeight="1">
      <c r="A810" s="10"/>
      <c r="B810" s="11" t="s">
        <v>2813</v>
      </c>
      <c r="C810" s="12" t="s">
        <v>2059</v>
      </c>
      <c r="D810" s="15" t="s">
        <v>318</v>
      </c>
      <c r="E810" s="15" t="s">
        <v>1592</v>
      </c>
      <c r="F810" s="2" t="s">
        <v>1593</v>
      </c>
      <c r="G810" s="2" t="s">
        <v>1594</v>
      </c>
      <c r="H810" s="15" t="s">
        <v>3162</v>
      </c>
      <c r="I810" s="3">
        <v>201.91</v>
      </c>
      <c r="J810" s="3">
        <f t="shared" si="87"/>
        <v>188.6273400041693</v>
      </c>
      <c r="K810" s="3">
        <v>7.81</v>
      </c>
      <c r="L810" s="3">
        <f t="shared" si="88"/>
        <v>6.6752136752136755</v>
      </c>
      <c r="M810" s="3">
        <v>1.77</v>
      </c>
      <c r="N810" s="3">
        <f t="shared" si="89"/>
        <v>1.512820512820513</v>
      </c>
      <c r="O810" s="3">
        <v>6.65</v>
      </c>
      <c r="P810" s="3">
        <v>3.08</v>
      </c>
      <c r="Q810" s="3">
        <f t="shared" si="90"/>
        <v>2.8893058161350842</v>
      </c>
      <c r="R810" s="3">
        <f>IF(ROUND($V$3*V810,2)=0,"",ROUND($V$3*V810,2))</f>
        <v>102.5</v>
      </c>
      <c r="S810" s="3">
        <f t="shared" si="86"/>
        <v>80.099999999999994</v>
      </c>
      <c r="T810" s="3">
        <f t="shared" si="91"/>
        <v>68.400000000000006</v>
      </c>
      <c r="U810" s="3">
        <v>0</v>
      </c>
      <c r="V810" s="3">
        <v>1.25</v>
      </c>
      <c r="W810" s="3"/>
      <c r="X810" s="42"/>
      <c r="Y810" s="42"/>
      <c r="Z810" s="42"/>
      <c r="AA810" s="42">
        <v>90</v>
      </c>
      <c r="AB810" s="42">
        <v>90</v>
      </c>
      <c r="AC810" s="42"/>
      <c r="AD810" s="42"/>
      <c r="AE810" s="42"/>
      <c r="AF810" s="42"/>
      <c r="AG810" s="42"/>
      <c r="AH810" s="42"/>
      <c r="AI810" s="7"/>
    </row>
    <row r="811" spans="1:35" s="6" customFormat="1" ht="14.25">
      <c r="A811" s="10"/>
      <c r="B811" s="11" t="s">
        <v>2814</v>
      </c>
      <c r="C811" s="12" t="s">
        <v>2059</v>
      </c>
      <c r="D811" s="15" t="s">
        <v>2814</v>
      </c>
      <c r="E811" s="15" t="s">
        <v>1595</v>
      </c>
      <c r="F811" s="2" t="s">
        <v>1593</v>
      </c>
      <c r="G811" s="2" t="s">
        <v>1535</v>
      </c>
      <c r="H811" s="15" t="s">
        <v>3162</v>
      </c>
      <c r="I811" s="3">
        <v>241.93</v>
      </c>
      <c r="J811" s="3">
        <f t="shared" si="87"/>
        <v>223.44614342297271</v>
      </c>
      <c r="K811" s="3">
        <v>12.98</v>
      </c>
      <c r="L811" s="3">
        <f t="shared" si="88"/>
        <v>11.094017094017095</v>
      </c>
      <c r="M811" s="3">
        <v>2.94</v>
      </c>
      <c r="N811" s="3">
        <f t="shared" si="89"/>
        <v>2.5128205128205128</v>
      </c>
      <c r="O811" s="3">
        <v>11.05</v>
      </c>
      <c r="P811" s="3">
        <v>3.08</v>
      </c>
      <c r="Q811" s="3">
        <f t="shared" si="90"/>
        <v>2.8893058161350842</v>
      </c>
      <c r="R811" s="3">
        <f>IF(ROUND($V$3*V811,2)=0,"",ROUND($V$3*V811,2))</f>
        <v>102.5</v>
      </c>
      <c r="S811" s="3">
        <f t="shared" si="86"/>
        <v>109.38</v>
      </c>
      <c r="T811" s="3">
        <f t="shared" si="91"/>
        <v>93.4</v>
      </c>
      <c r="U811" s="3">
        <v>0</v>
      </c>
      <c r="V811" s="3">
        <v>1.25</v>
      </c>
      <c r="W811" s="3"/>
      <c r="X811" s="42"/>
      <c r="Y811" s="42"/>
      <c r="Z811" s="42"/>
      <c r="AA811" s="42">
        <v>122.9</v>
      </c>
      <c r="AB811" s="42">
        <v>122.9</v>
      </c>
      <c r="AC811" s="42"/>
      <c r="AD811" s="42"/>
      <c r="AE811" s="42"/>
      <c r="AF811" s="42"/>
      <c r="AG811" s="42"/>
      <c r="AH811" s="42"/>
      <c r="AI811" s="7"/>
    </row>
    <row r="812" spans="1:35" s="6" customFormat="1" ht="14.25">
      <c r="A812" s="10"/>
      <c r="B812" s="11" t="s">
        <v>2815</v>
      </c>
      <c r="C812" s="12" t="s">
        <v>2059</v>
      </c>
      <c r="D812" s="15" t="s">
        <v>2815</v>
      </c>
      <c r="E812" s="15" t="s">
        <v>1596</v>
      </c>
      <c r="F812" s="2" t="s">
        <v>1593</v>
      </c>
      <c r="G812" s="2" t="s">
        <v>1597</v>
      </c>
      <c r="H812" s="15" t="s">
        <v>3162</v>
      </c>
      <c r="I812" s="3">
        <v>362.29</v>
      </c>
      <c r="J812" s="3">
        <f t="shared" si="87"/>
        <v>327.9924682092975</v>
      </c>
      <c r="K812" s="3">
        <v>27.09</v>
      </c>
      <c r="L812" s="3">
        <f t="shared" si="88"/>
        <v>23.153846153846157</v>
      </c>
      <c r="M812" s="3">
        <v>6.13</v>
      </c>
      <c r="N812" s="3">
        <f t="shared" si="89"/>
        <v>5.2393162393162394</v>
      </c>
      <c r="O812" s="3">
        <v>23.06</v>
      </c>
      <c r="P812" s="3">
        <v>3.08</v>
      </c>
      <c r="Q812" s="3">
        <f t="shared" si="90"/>
        <v>2.8893058161350842</v>
      </c>
      <c r="R812" s="3">
        <f>IF(ROUND($V$3*V812,2)=0,"",ROUND($V$3*V812,2))</f>
        <v>102.5</v>
      </c>
      <c r="S812" s="3">
        <f t="shared" si="86"/>
        <v>200.43</v>
      </c>
      <c r="T812" s="3">
        <f t="shared" si="91"/>
        <v>171.15</v>
      </c>
      <c r="U812" s="3">
        <v>0</v>
      </c>
      <c r="V812" s="3">
        <v>1.25</v>
      </c>
      <c r="W812" s="3"/>
      <c r="X812" s="42"/>
      <c r="Y812" s="42"/>
      <c r="Z812" s="42"/>
      <c r="AA812" s="42">
        <v>225.2</v>
      </c>
      <c r="AB812" s="42">
        <v>225.2</v>
      </c>
      <c r="AC812" s="42"/>
      <c r="AD812" s="42"/>
      <c r="AE812" s="42"/>
      <c r="AF812" s="42"/>
      <c r="AG812" s="42"/>
      <c r="AH812" s="42"/>
      <c r="AI812" s="7"/>
    </row>
    <row r="813" spans="1:35" s="6" customFormat="1" ht="14.25">
      <c r="A813" s="10"/>
      <c r="B813" s="11" t="s">
        <v>2816</v>
      </c>
      <c r="C813" s="12" t="s">
        <v>2059</v>
      </c>
      <c r="D813" s="15" t="s">
        <v>2816</v>
      </c>
      <c r="E813" s="15" t="s">
        <v>1598</v>
      </c>
      <c r="F813" s="2" t="s">
        <v>1599</v>
      </c>
      <c r="G813" s="2" t="s">
        <v>1600</v>
      </c>
      <c r="H813" s="15" t="s">
        <v>3162</v>
      </c>
      <c r="I813" s="3">
        <v>131.04000000000002</v>
      </c>
      <c r="J813" s="3">
        <f t="shared" si="87"/>
        <v>112.6351282051282</v>
      </c>
      <c r="K813" s="3">
        <v>5.04</v>
      </c>
      <c r="L813" s="3">
        <f t="shared" si="88"/>
        <v>4.3076923076923084</v>
      </c>
      <c r="M813" s="3">
        <v>1.1399999999999999</v>
      </c>
      <c r="N813" s="3">
        <f t="shared" si="89"/>
        <v>0.97435897435897434</v>
      </c>
      <c r="O813" s="3">
        <v>3.8</v>
      </c>
      <c r="P813" s="3">
        <v>2.0499999999999998</v>
      </c>
      <c r="Q813" s="3">
        <f t="shared" si="90"/>
        <v>1.9230769230769229</v>
      </c>
      <c r="R813" s="3">
        <v>0</v>
      </c>
      <c r="S813" s="3">
        <f t="shared" si="86"/>
        <v>119.01</v>
      </c>
      <c r="T813" s="3">
        <f t="shared" si="91"/>
        <v>101.63</v>
      </c>
      <c r="U813" s="3">
        <v>0</v>
      </c>
      <c r="V813" s="3"/>
      <c r="W813" s="3"/>
      <c r="X813" s="42"/>
      <c r="Y813" s="42"/>
      <c r="Z813" s="42"/>
      <c r="AA813" s="42">
        <v>133.72</v>
      </c>
      <c r="AB813" s="42">
        <v>133.72</v>
      </c>
      <c r="AC813" s="42"/>
      <c r="AD813" s="42"/>
      <c r="AE813" s="42"/>
      <c r="AF813" s="42"/>
      <c r="AG813" s="42"/>
      <c r="AH813" s="42"/>
      <c r="AI813" s="7"/>
    </row>
    <row r="814" spans="1:35" s="6" customFormat="1" ht="14.25">
      <c r="A814" s="10"/>
      <c r="B814" s="11" t="s">
        <v>2817</v>
      </c>
      <c r="C814" s="12" t="s">
        <v>2059</v>
      </c>
      <c r="D814" s="15" t="s">
        <v>2817</v>
      </c>
      <c r="E814" s="15" t="s">
        <v>1601</v>
      </c>
      <c r="F814" s="2" t="s">
        <v>1599</v>
      </c>
      <c r="G814" s="2" t="s">
        <v>1602</v>
      </c>
      <c r="H814" s="15" t="s">
        <v>3162</v>
      </c>
      <c r="I814" s="3">
        <v>211.1</v>
      </c>
      <c r="J814" s="3">
        <f t="shared" si="87"/>
        <v>181.47632478632477</v>
      </c>
      <c r="K814" s="3">
        <v>9.41</v>
      </c>
      <c r="L814" s="3">
        <f t="shared" si="88"/>
        <v>8.0427350427350426</v>
      </c>
      <c r="M814" s="3">
        <v>2.13</v>
      </c>
      <c r="N814" s="3">
        <f t="shared" si="89"/>
        <v>1.8205128205128205</v>
      </c>
      <c r="O814" s="3">
        <v>7.09</v>
      </c>
      <c r="P814" s="3">
        <v>2.0499999999999998</v>
      </c>
      <c r="Q814" s="3">
        <f t="shared" si="90"/>
        <v>1.9230769230769229</v>
      </c>
      <c r="R814" s="3">
        <v>0</v>
      </c>
      <c r="S814" s="3">
        <f t="shared" si="86"/>
        <v>190.42</v>
      </c>
      <c r="T814" s="3">
        <f t="shared" si="91"/>
        <v>162.6</v>
      </c>
      <c r="U814" s="3">
        <v>0</v>
      </c>
      <c r="V814" s="3"/>
      <c r="W814" s="3"/>
      <c r="X814" s="42"/>
      <c r="Y814" s="42"/>
      <c r="Z814" s="42"/>
      <c r="AA814" s="42">
        <v>213.95</v>
      </c>
      <c r="AB814" s="42">
        <v>213.95</v>
      </c>
      <c r="AC814" s="42"/>
      <c r="AD814" s="42"/>
      <c r="AE814" s="42"/>
      <c r="AF814" s="42"/>
      <c r="AG814" s="42"/>
      <c r="AH814" s="42"/>
      <c r="AI814" s="7"/>
    </row>
    <row r="815" spans="1:35" s="6" customFormat="1" ht="14.25">
      <c r="A815" s="10"/>
      <c r="B815" s="11" t="s">
        <v>2818</v>
      </c>
      <c r="C815" s="12" t="s">
        <v>2059</v>
      </c>
      <c r="D815" s="15" t="s">
        <v>319</v>
      </c>
      <c r="E815" s="15" t="s">
        <v>1603</v>
      </c>
      <c r="F815" s="2" t="s">
        <v>1604</v>
      </c>
      <c r="G815" s="2" t="s">
        <v>1605</v>
      </c>
      <c r="H815" s="15" t="s">
        <v>3162</v>
      </c>
      <c r="I815" s="3">
        <v>22.259999999999998</v>
      </c>
      <c r="J815" s="3">
        <f t="shared" si="87"/>
        <v>19.529914529914532</v>
      </c>
      <c r="K815" s="3">
        <v>3.44</v>
      </c>
      <c r="L815" s="3">
        <f t="shared" si="88"/>
        <v>2.9401709401709404</v>
      </c>
      <c r="M815" s="3">
        <v>0.78</v>
      </c>
      <c r="N815" s="3">
        <f t="shared" si="89"/>
        <v>0.66666666666666674</v>
      </c>
      <c r="O815" s="3">
        <v>2.37</v>
      </c>
      <c r="P815" s="3">
        <v>2.0499999999999998</v>
      </c>
      <c r="Q815" s="3">
        <f t="shared" si="90"/>
        <v>1.9230769230769229</v>
      </c>
      <c r="R815" s="3">
        <v>0</v>
      </c>
      <c r="S815" s="3">
        <f t="shared" si="86"/>
        <v>13.62</v>
      </c>
      <c r="T815" s="3">
        <f t="shared" si="91"/>
        <v>11.63</v>
      </c>
      <c r="U815" s="3">
        <v>0</v>
      </c>
      <c r="V815" s="3"/>
      <c r="W815" s="3"/>
      <c r="X815" s="42"/>
      <c r="Y815" s="42"/>
      <c r="Z815" s="42"/>
      <c r="AA815" s="42">
        <v>15.3</v>
      </c>
      <c r="AB815" s="42">
        <v>15.3</v>
      </c>
      <c r="AC815" s="42"/>
      <c r="AD815" s="42"/>
      <c r="AE815" s="42"/>
      <c r="AF815" s="42"/>
      <c r="AG815" s="42"/>
      <c r="AH815" s="42"/>
      <c r="AI815" s="7"/>
    </row>
    <row r="816" spans="1:35" s="6" customFormat="1" ht="14.25">
      <c r="A816" s="10"/>
      <c r="B816" s="11" t="s">
        <v>2819</v>
      </c>
      <c r="C816" s="12" t="s">
        <v>2059</v>
      </c>
      <c r="D816" s="15" t="s">
        <v>2819</v>
      </c>
      <c r="E816" s="15" t="s">
        <v>1606</v>
      </c>
      <c r="F816" s="2" t="s">
        <v>1604</v>
      </c>
      <c r="G816" s="2" t="s">
        <v>1607</v>
      </c>
      <c r="H816" s="15" t="s">
        <v>3162</v>
      </c>
      <c r="I816" s="3">
        <v>22.909999999999997</v>
      </c>
      <c r="J816" s="3">
        <f t="shared" si="87"/>
        <v>20.099401709401711</v>
      </c>
      <c r="K816" s="3">
        <v>3.61</v>
      </c>
      <c r="L816" s="3">
        <f t="shared" si="88"/>
        <v>3.0854700854700856</v>
      </c>
      <c r="M816" s="3">
        <v>0.82</v>
      </c>
      <c r="N816" s="3">
        <f t="shared" si="89"/>
        <v>0.70085470085470081</v>
      </c>
      <c r="O816" s="3">
        <v>2.4900000000000002</v>
      </c>
      <c r="P816" s="3">
        <v>2.0499999999999998</v>
      </c>
      <c r="Q816" s="3">
        <f t="shared" si="90"/>
        <v>1.9230769230769229</v>
      </c>
      <c r="R816" s="3">
        <v>0</v>
      </c>
      <c r="S816" s="3">
        <f t="shared" si="86"/>
        <v>13.94</v>
      </c>
      <c r="T816" s="3">
        <f t="shared" si="91"/>
        <v>11.9</v>
      </c>
      <c r="U816" s="3">
        <v>0</v>
      </c>
      <c r="V816" s="3"/>
      <c r="W816" s="3"/>
      <c r="X816" s="42"/>
      <c r="Y816" s="42"/>
      <c r="Z816" s="42"/>
      <c r="AA816" s="42">
        <v>15.66</v>
      </c>
      <c r="AB816" s="42">
        <v>15.66</v>
      </c>
      <c r="AC816" s="42"/>
      <c r="AD816" s="42"/>
      <c r="AE816" s="42"/>
      <c r="AF816" s="42"/>
      <c r="AG816" s="42"/>
      <c r="AH816" s="42"/>
      <c r="AI816" s="7"/>
    </row>
    <row r="817" spans="1:35" s="6" customFormat="1" ht="14.25">
      <c r="A817" s="10"/>
      <c r="B817" s="11" t="s">
        <v>2820</v>
      </c>
      <c r="C817" s="12" t="s">
        <v>2059</v>
      </c>
      <c r="D817" s="15" t="s">
        <v>2820</v>
      </c>
      <c r="E817" s="15" t="s">
        <v>1608</v>
      </c>
      <c r="F817" s="2" t="s">
        <v>1604</v>
      </c>
      <c r="G817" s="2" t="s">
        <v>1609</v>
      </c>
      <c r="H817" s="15" t="s">
        <v>3162</v>
      </c>
      <c r="I817" s="3">
        <v>26.95</v>
      </c>
      <c r="J817" s="3">
        <f t="shared" si="87"/>
        <v>23.68965811965812</v>
      </c>
      <c r="K817" s="3">
        <v>4.96</v>
      </c>
      <c r="L817" s="3">
        <f t="shared" si="88"/>
        <v>4.2393162393162394</v>
      </c>
      <c r="M817" s="3">
        <v>1.1200000000000001</v>
      </c>
      <c r="N817" s="3">
        <f t="shared" si="89"/>
        <v>0.95726495726495742</v>
      </c>
      <c r="O817" s="3">
        <v>3.41</v>
      </c>
      <c r="P817" s="3">
        <v>2.0499999999999998</v>
      </c>
      <c r="Q817" s="3">
        <f t="shared" si="90"/>
        <v>1.9230769230769229</v>
      </c>
      <c r="R817" s="3">
        <v>0</v>
      </c>
      <c r="S817" s="3">
        <f t="shared" si="86"/>
        <v>15.41</v>
      </c>
      <c r="T817" s="3">
        <f t="shared" si="91"/>
        <v>13.16</v>
      </c>
      <c r="U817" s="3">
        <v>0</v>
      </c>
      <c r="V817" s="3"/>
      <c r="W817" s="3"/>
      <c r="X817" s="42"/>
      <c r="Y817" s="42"/>
      <c r="Z817" s="42"/>
      <c r="AA817" s="42">
        <v>17.32</v>
      </c>
      <c r="AB817" s="42">
        <v>17.32</v>
      </c>
      <c r="AC817" s="42"/>
      <c r="AD817" s="42"/>
      <c r="AE817" s="42"/>
      <c r="AF817" s="42"/>
      <c r="AG817" s="42"/>
      <c r="AH817" s="42"/>
      <c r="AI817" s="7"/>
    </row>
    <row r="818" spans="1:35" s="6" customFormat="1" ht="14.25">
      <c r="A818" s="10"/>
      <c r="B818" s="11" t="s">
        <v>2821</v>
      </c>
      <c r="C818" s="12" t="s">
        <v>2059</v>
      </c>
      <c r="D818" s="15" t="s">
        <v>2821</v>
      </c>
      <c r="E818" s="15" t="s">
        <v>1610</v>
      </c>
      <c r="F818" s="2" t="s">
        <v>1604</v>
      </c>
      <c r="G818" s="2" t="s">
        <v>1602</v>
      </c>
      <c r="H818" s="15" t="s">
        <v>3162</v>
      </c>
      <c r="I818" s="3">
        <v>30.46</v>
      </c>
      <c r="J818" s="3">
        <f t="shared" si="87"/>
        <v>26.819914529914531</v>
      </c>
      <c r="K818" s="3">
        <v>6.3</v>
      </c>
      <c r="L818" s="3">
        <f t="shared" si="88"/>
        <v>5.384615384615385</v>
      </c>
      <c r="M818" s="3">
        <v>1.43</v>
      </c>
      <c r="N818" s="3">
        <f t="shared" si="89"/>
        <v>1.2222222222222223</v>
      </c>
      <c r="O818" s="3">
        <v>4.34</v>
      </c>
      <c r="P818" s="3">
        <v>2.0499999999999998</v>
      </c>
      <c r="Q818" s="3">
        <f t="shared" si="90"/>
        <v>1.9230769230769229</v>
      </c>
      <c r="R818" s="3">
        <v>0</v>
      </c>
      <c r="S818" s="3">
        <f t="shared" si="86"/>
        <v>16.34</v>
      </c>
      <c r="T818" s="3">
        <f t="shared" si="91"/>
        <v>13.95</v>
      </c>
      <c r="U818" s="3">
        <v>0</v>
      </c>
      <c r="V818" s="3"/>
      <c r="W818" s="3"/>
      <c r="X818" s="42"/>
      <c r="Y818" s="42"/>
      <c r="Z818" s="42"/>
      <c r="AA818" s="42">
        <v>18.36</v>
      </c>
      <c r="AB818" s="42">
        <v>18.36</v>
      </c>
      <c r="AC818" s="42"/>
      <c r="AD818" s="42"/>
      <c r="AE818" s="42"/>
      <c r="AF818" s="42"/>
      <c r="AG818" s="42"/>
      <c r="AH818" s="42"/>
      <c r="AI818" s="7"/>
    </row>
    <row r="819" spans="1:35" s="6" customFormat="1" ht="14.25">
      <c r="A819" s="10"/>
      <c r="B819" s="11" t="s">
        <v>2822</v>
      </c>
      <c r="C819" s="12" t="s">
        <v>2059</v>
      </c>
      <c r="D819" s="15" t="s">
        <v>320</v>
      </c>
      <c r="E819" s="15" t="s">
        <v>1611</v>
      </c>
      <c r="F819" s="2" t="s">
        <v>1612</v>
      </c>
      <c r="G819" s="2" t="s">
        <v>1613</v>
      </c>
      <c r="H819" s="15" t="s">
        <v>3162</v>
      </c>
      <c r="I819" s="3">
        <v>38.730000000000004</v>
      </c>
      <c r="J819" s="3">
        <f t="shared" si="87"/>
        <v>34.785897435897439</v>
      </c>
      <c r="K819" s="3">
        <v>6.59</v>
      </c>
      <c r="L819" s="3">
        <f t="shared" si="88"/>
        <v>5.6324786324786329</v>
      </c>
      <c r="M819" s="3">
        <v>3.73</v>
      </c>
      <c r="N819" s="3">
        <f t="shared" si="89"/>
        <v>3.1880341880341883</v>
      </c>
      <c r="O819" s="3">
        <v>8.89</v>
      </c>
      <c r="P819" s="3">
        <v>4.92</v>
      </c>
      <c r="Q819" s="3">
        <f t="shared" si="90"/>
        <v>4.615384615384615</v>
      </c>
      <c r="R819" s="3">
        <v>0</v>
      </c>
      <c r="S819" s="3">
        <f t="shared" si="86"/>
        <v>14.6</v>
      </c>
      <c r="T819" s="3">
        <f t="shared" si="91"/>
        <v>12.46</v>
      </c>
      <c r="U819" s="3">
        <v>0</v>
      </c>
      <c r="V819" s="3"/>
      <c r="W819" s="3"/>
      <c r="X819" s="42"/>
      <c r="Y819" s="42"/>
      <c r="Z819" s="42"/>
      <c r="AA819" s="42">
        <v>16.399999999999999</v>
      </c>
      <c r="AB819" s="42">
        <v>16.399999999999999</v>
      </c>
      <c r="AC819" s="42"/>
      <c r="AD819" s="42"/>
      <c r="AE819" s="42"/>
      <c r="AF819" s="42"/>
      <c r="AG819" s="42"/>
      <c r="AH819" s="42"/>
      <c r="AI819" s="7"/>
    </row>
    <row r="820" spans="1:35" s="6" customFormat="1" ht="14.25">
      <c r="A820" s="10"/>
      <c r="B820" s="11" t="s">
        <v>2823</v>
      </c>
      <c r="C820" s="12" t="s">
        <v>2059</v>
      </c>
      <c r="D820" s="15" t="s">
        <v>2823</v>
      </c>
      <c r="E820" s="15" t="s">
        <v>1614</v>
      </c>
      <c r="F820" s="2" t="s">
        <v>1612</v>
      </c>
      <c r="G820" s="2" t="s">
        <v>1615</v>
      </c>
      <c r="H820" s="15" t="s">
        <v>3162</v>
      </c>
      <c r="I820" s="3">
        <v>82.050000000000011</v>
      </c>
      <c r="J820" s="3">
        <f t="shared" si="87"/>
        <v>72.176923076923075</v>
      </c>
      <c r="K820" s="3">
        <v>9.73</v>
      </c>
      <c r="L820" s="3">
        <f t="shared" si="88"/>
        <v>8.3162393162393169</v>
      </c>
      <c r="M820" s="3">
        <v>4.8499999999999996</v>
      </c>
      <c r="N820" s="3">
        <f t="shared" si="89"/>
        <v>4.1452991452991457</v>
      </c>
      <c r="O820" s="3">
        <v>11.55</v>
      </c>
      <c r="P820" s="3">
        <v>4.92</v>
      </c>
      <c r="Q820" s="3">
        <f t="shared" si="90"/>
        <v>4.615384615384615</v>
      </c>
      <c r="R820" s="3">
        <v>0</v>
      </c>
      <c r="S820" s="3">
        <f t="shared" si="86"/>
        <v>51</v>
      </c>
      <c r="T820" s="3">
        <f t="shared" si="91"/>
        <v>43.55</v>
      </c>
      <c r="U820" s="3">
        <v>0</v>
      </c>
      <c r="V820" s="3"/>
      <c r="W820" s="3"/>
      <c r="X820" s="42"/>
      <c r="Y820" s="42"/>
      <c r="Z820" s="42"/>
      <c r="AA820" s="42">
        <v>57.3</v>
      </c>
      <c r="AB820" s="42">
        <v>57.3</v>
      </c>
      <c r="AC820" s="42"/>
      <c r="AD820" s="42"/>
      <c r="AE820" s="42"/>
      <c r="AF820" s="42"/>
      <c r="AG820" s="42"/>
      <c r="AH820" s="42"/>
      <c r="AI820" s="7"/>
    </row>
    <row r="821" spans="1:35" s="6" customFormat="1" ht="14.25">
      <c r="A821" s="10"/>
      <c r="B821" s="11" t="s">
        <v>2824</v>
      </c>
      <c r="C821" s="12" t="s">
        <v>2059</v>
      </c>
      <c r="D821" s="15" t="s">
        <v>2824</v>
      </c>
      <c r="E821" s="15" t="s">
        <v>1616</v>
      </c>
      <c r="F821" s="2" t="s">
        <v>1612</v>
      </c>
      <c r="G821" s="2" t="s">
        <v>1617</v>
      </c>
      <c r="H821" s="15" t="s">
        <v>3162</v>
      </c>
      <c r="I821" s="3">
        <v>69.830000000000013</v>
      </c>
      <c r="J821" s="3">
        <f t="shared" si="87"/>
        <v>62.549487179487173</v>
      </c>
      <c r="K821" s="3">
        <v>13.39</v>
      </c>
      <c r="L821" s="3">
        <f t="shared" si="88"/>
        <v>11.444444444444446</v>
      </c>
      <c r="M821" s="3">
        <v>7.16</v>
      </c>
      <c r="N821" s="3">
        <f t="shared" si="89"/>
        <v>6.1196581196581201</v>
      </c>
      <c r="O821" s="3">
        <v>17.04</v>
      </c>
      <c r="P821" s="3">
        <v>4.92</v>
      </c>
      <c r="Q821" s="3">
        <f t="shared" si="90"/>
        <v>4.615384615384615</v>
      </c>
      <c r="R821" s="3">
        <v>0</v>
      </c>
      <c r="S821" s="3">
        <f t="shared" si="86"/>
        <v>27.32</v>
      </c>
      <c r="T821" s="3">
        <f t="shared" si="91"/>
        <v>23.33</v>
      </c>
      <c r="U821" s="3">
        <v>0</v>
      </c>
      <c r="V821" s="3"/>
      <c r="W821" s="3"/>
      <c r="X821" s="42"/>
      <c r="Y821" s="42"/>
      <c r="Z821" s="42"/>
      <c r="AA821" s="42">
        <v>30.7</v>
      </c>
      <c r="AB821" s="42">
        <v>30.7</v>
      </c>
      <c r="AC821" s="42"/>
      <c r="AD821" s="42"/>
      <c r="AE821" s="42"/>
      <c r="AF821" s="42"/>
      <c r="AG821" s="42"/>
      <c r="AH821" s="42"/>
      <c r="AI821" s="7"/>
    </row>
    <row r="822" spans="1:35" s="6" customFormat="1" ht="14.25">
      <c r="A822" s="10"/>
      <c r="B822" s="11" t="s">
        <v>2825</v>
      </c>
      <c r="C822" s="12" t="s">
        <v>2059</v>
      </c>
      <c r="D822" s="15" t="s">
        <v>321</v>
      </c>
      <c r="E822" s="15" t="s">
        <v>1618</v>
      </c>
      <c r="F822" s="2" t="s">
        <v>1619</v>
      </c>
      <c r="G822" s="2" t="s">
        <v>1537</v>
      </c>
      <c r="H822" s="15" t="s">
        <v>3162</v>
      </c>
      <c r="I822" s="3">
        <v>307.15000000000003</v>
      </c>
      <c r="J822" s="3">
        <f t="shared" si="87"/>
        <v>264.14307692307693</v>
      </c>
      <c r="K822" s="3">
        <v>17.27</v>
      </c>
      <c r="L822" s="3">
        <f t="shared" si="88"/>
        <v>14.760683760683762</v>
      </c>
      <c r="M822" s="3">
        <v>2.62</v>
      </c>
      <c r="N822" s="3">
        <f t="shared" si="89"/>
        <v>2.2393162393162394</v>
      </c>
      <c r="O822" s="3">
        <v>5.28</v>
      </c>
      <c r="P822" s="3">
        <v>2.0499999999999998</v>
      </c>
      <c r="Q822" s="3">
        <f t="shared" si="90"/>
        <v>1.9230769230769229</v>
      </c>
      <c r="R822" s="3">
        <v>0</v>
      </c>
      <c r="S822" s="3">
        <f t="shared" ref="S822:S878" si="92">IF(ROUND((W822*$W$3+Y822*$Y$3+AA822*$AA$3+AC822*$AC$3+AE822*$AE$3+AG822*$AG$3),2)=0,"",ROUND((W822*$W$3+Y822*$Y$3+AA822*$AA$3+AC822*$AC$3+AE822*$AE$3+AG822*$AG$3),2))</f>
        <v>279.93</v>
      </c>
      <c r="T822" s="3">
        <f t="shared" si="91"/>
        <v>239.94</v>
      </c>
      <c r="U822" s="3">
        <v>0</v>
      </c>
      <c r="V822" s="3"/>
      <c r="W822" s="3"/>
      <c r="X822" s="42"/>
      <c r="Y822" s="42">
        <v>31</v>
      </c>
      <c r="Z822" s="42">
        <v>31</v>
      </c>
      <c r="AA822" s="42"/>
      <c r="AB822" s="42"/>
      <c r="AC822" s="42"/>
      <c r="AD822" s="42"/>
      <c r="AE822" s="42"/>
      <c r="AF822" s="42"/>
      <c r="AG822" s="42"/>
      <c r="AH822" s="42"/>
      <c r="AI822" s="7"/>
    </row>
    <row r="823" spans="1:35" s="6" customFormat="1" ht="14.25">
      <c r="A823" s="10"/>
      <c r="B823" s="11" t="s">
        <v>2826</v>
      </c>
      <c r="C823" s="12" t="s">
        <v>2059</v>
      </c>
      <c r="D823" s="15" t="s">
        <v>322</v>
      </c>
      <c r="E823" s="15" t="s">
        <v>1620</v>
      </c>
      <c r="F823" s="2" t="s">
        <v>1621</v>
      </c>
      <c r="G823" s="2" t="s">
        <v>1622</v>
      </c>
      <c r="H823" s="15" t="s">
        <v>3162</v>
      </c>
      <c r="I823" s="3">
        <v>252.2</v>
      </c>
      <c r="J823" s="3">
        <f t="shared" si="87"/>
        <v>246.52682718365645</v>
      </c>
      <c r="K823" s="3">
        <v>5.34</v>
      </c>
      <c r="L823" s="3">
        <f t="shared" si="88"/>
        <v>4.5641025641025639</v>
      </c>
      <c r="M823" s="3">
        <v>1.84</v>
      </c>
      <c r="N823" s="3">
        <f t="shared" si="89"/>
        <v>1.5726495726495728</v>
      </c>
      <c r="O823" s="3">
        <v>3.95</v>
      </c>
      <c r="P823" s="3">
        <v>7.59</v>
      </c>
      <c r="Q823" s="3">
        <f t="shared" si="90"/>
        <v>7.120075046904315</v>
      </c>
      <c r="R823" s="3">
        <f>IF(ROUND($V$3*V823,2)=0,"",ROUND($V$3*V823,2))</f>
        <v>205</v>
      </c>
      <c r="S823" s="3">
        <f t="shared" si="92"/>
        <v>28.48</v>
      </c>
      <c r="T823" s="3">
        <f t="shared" si="91"/>
        <v>24.32</v>
      </c>
      <c r="U823" s="3">
        <v>0</v>
      </c>
      <c r="V823" s="3">
        <v>2.5</v>
      </c>
      <c r="W823" s="3"/>
      <c r="X823" s="42"/>
      <c r="Y823" s="42"/>
      <c r="Z823" s="42"/>
      <c r="AA823" s="42">
        <v>32</v>
      </c>
      <c r="AB823" s="42">
        <v>32</v>
      </c>
      <c r="AC823" s="42"/>
      <c r="AD823" s="42"/>
      <c r="AE823" s="42"/>
      <c r="AF823" s="42"/>
      <c r="AG823" s="42"/>
      <c r="AH823" s="42"/>
      <c r="AI823" s="7"/>
    </row>
    <row r="824" spans="1:35" s="6" customFormat="1" ht="14.25">
      <c r="A824" s="29"/>
      <c r="B824" s="11" t="s">
        <v>2826</v>
      </c>
      <c r="C824" s="12" t="s">
        <v>2059</v>
      </c>
      <c r="D824" s="15" t="s">
        <v>322</v>
      </c>
      <c r="E824" s="15" t="s">
        <v>1623</v>
      </c>
      <c r="F824" s="2" t="s">
        <v>1624</v>
      </c>
      <c r="G824" s="2"/>
      <c r="H824" s="15" t="s">
        <v>3162</v>
      </c>
      <c r="I824" s="3">
        <v>252.2</v>
      </c>
      <c r="J824" s="3">
        <f t="shared" si="87"/>
        <v>246.52682718365645</v>
      </c>
      <c r="K824" s="3">
        <v>5.34</v>
      </c>
      <c r="L824" s="3">
        <f t="shared" si="88"/>
        <v>4.5641025641025639</v>
      </c>
      <c r="M824" s="3">
        <v>1.84</v>
      </c>
      <c r="N824" s="3">
        <f t="shared" si="89"/>
        <v>1.5726495726495728</v>
      </c>
      <c r="O824" s="3">
        <v>3.95</v>
      </c>
      <c r="P824" s="3">
        <v>7.59</v>
      </c>
      <c r="Q824" s="3">
        <f t="shared" si="90"/>
        <v>7.120075046904315</v>
      </c>
      <c r="R824" s="3">
        <f>IF(ROUND($V$3*V824,2)=0,"",ROUND($V$3*V824,2))</f>
        <v>205</v>
      </c>
      <c r="S824" s="3">
        <f t="shared" si="92"/>
        <v>28.48</v>
      </c>
      <c r="T824" s="3">
        <f t="shared" si="91"/>
        <v>24.32</v>
      </c>
      <c r="U824" s="3">
        <v>0</v>
      </c>
      <c r="V824" s="3">
        <v>2.5</v>
      </c>
      <c r="W824" s="3"/>
      <c r="X824" s="42"/>
      <c r="Y824" s="42"/>
      <c r="Z824" s="42"/>
      <c r="AA824" s="42">
        <v>32</v>
      </c>
      <c r="AB824" s="42">
        <v>32</v>
      </c>
      <c r="AC824" s="42"/>
      <c r="AD824" s="42"/>
      <c r="AE824" s="42"/>
      <c r="AF824" s="42"/>
      <c r="AG824" s="42"/>
      <c r="AH824" s="42"/>
      <c r="AI824" s="7"/>
    </row>
    <row r="825" spans="1:35" s="6" customFormat="1" ht="14.25">
      <c r="A825" s="10"/>
      <c r="B825" s="11" t="s">
        <v>2827</v>
      </c>
      <c r="C825" s="12" t="s">
        <v>2059</v>
      </c>
      <c r="D825" s="15" t="s">
        <v>323</v>
      </c>
      <c r="E825" s="15" t="s">
        <v>1625</v>
      </c>
      <c r="F825" s="2" t="s">
        <v>1626</v>
      </c>
      <c r="G825" s="2" t="s">
        <v>1627</v>
      </c>
      <c r="H825" s="15" t="s">
        <v>3162</v>
      </c>
      <c r="I825" s="3">
        <v>62.6</v>
      </c>
      <c r="J825" s="3">
        <f t="shared" si="87"/>
        <v>54.402222222222221</v>
      </c>
      <c r="K825" s="3">
        <v>5.96</v>
      </c>
      <c r="L825" s="3">
        <f t="shared" si="88"/>
        <v>5.0940170940170946</v>
      </c>
      <c r="M825" s="3">
        <v>1.41</v>
      </c>
      <c r="N825" s="3">
        <f t="shared" si="89"/>
        <v>1.2051282051282051</v>
      </c>
      <c r="O825" s="3">
        <v>5.25</v>
      </c>
      <c r="P825" s="3">
        <v>2.0499999999999998</v>
      </c>
      <c r="Q825" s="3">
        <f t="shared" si="90"/>
        <v>1.9230769230769229</v>
      </c>
      <c r="R825" s="3">
        <v>0</v>
      </c>
      <c r="S825" s="3">
        <f t="shared" si="92"/>
        <v>47.93</v>
      </c>
      <c r="T825" s="3">
        <f t="shared" si="91"/>
        <v>40.93</v>
      </c>
      <c r="U825" s="3">
        <v>0</v>
      </c>
      <c r="V825" s="3"/>
      <c r="W825" s="3"/>
      <c r="X825" s="42"/>
      <c r="Y825" s="42"/>
      <c r="Z825" s="42"/>
      <c r="AA825" s="42">
        <v>53.85</v>
      </c>
      <c r="AB825" s="42">
        <v>53.85</v>
      </c>
      <c r="AC825" s="42"/>
      <c r="AD825" s="42"/>
      <c r="AE825" s="42"/>
      <c r="AF825" s="42"/>
      <c r="AG825" s="42"/>
      <c r="AH825" s="42"/>
      <c r="AI825" s="7"/>
    </row>
    <row r="826" spans="1:35" s="6" customFormat="1" ht="14.25">
      <c r="A826" s="10"/>
      <c r="B826" s="11" t="s">
        <v>2828</v>
      </c>
      <c r="C826" s="12" t="s">
        <v>2059</v>
      </c>
      <c r="D826" s="15" t="s">
        <v>324</v>
      </c>
      <c r="E826" s="15" t="s">
        <v>1628</v>
      </c>
      <c r="F826" s="2" t="s">
        <v>1629</v>
      </c>
      <c r="G826" s="2" t="s">
        <v>1535</v>
      </c>
      <c r="H826" s="15" t="s">
        <v>3162</v>
      </c>
      <c r="I826" s="3">
        <v>231.51000000000002</v>
      </c>
      <c r="J826" s="3">
        <f t="shared" si="87"/>
        <v>199.24786324786325</v>
      </c>
      <c r="K826" s="3">
        <v>14.11</v>
      </c>
      <c r="L826" s="3">
        <f t="shared" si="88"/>
        <v>12.05982905982906</v>
      </c>
      <c r="M826" s="3">
        <v>2.92</v>
      </c>
      <c r="N826" s="3">
        <f t="shared" si="89"/>
        <v>2.4957264957264957</v>
      </c>
      <c r="O826" s="3">
        <v>5.85</v>
      </c>
      <c r="P826" s="3">
        <v>8.1999999999999993</v>
      </c>
      <c r="Q826" s="3">
        <f t="shared" si="90"/>
        <v>7.6923076923076916</v>
      </c>
      <c r="R826" s="3">
        <v>0</v>
      </c>
      <c r="S826" s="3">
        <f t="shared" si="92"/>
        <v>200.43</v>
      </c>
      <c r="T826" s="3">
        <f t="shared" si="91"/>
        <v>171.15</v>
      </c>
      <c r="U826" s="3">
        <v>0</v>
      </c>
      <c r="V826" s="3"/>
      <c r="W826" s="3"/>
      <c r="X826" s="42"/>
      <c r="Y826" s="42"/>
      <c r="Z826" s="42"/>
      <c r="AA826" s="42">
        <v>225.2</v>
      </c>
      <c r="AB826" s="42">
        <v>225.2</v>
      </c>
      <c r="AC826" s="42"/>
      <c r="AD826" s="42"/>
      <c r="AE826" s="42"/>
      <c r="AF826" s="42"/>
      <c r="AG826" s="42"/>
      <c r="AH826" s="42"/>
      <c r="AI826" s="7"/>
    </row>
    <row r="827" spans="1:35" s="6" customFormat="1" ht="14.25">
      <c r="A827" s="10"/>
      <c r="B827" s="11" t="s">
        <v>2829</v>
      </c>
      <c r="C827" s="12" t="s">
        <v>2058</v>
      </c>
      <c r="D827" s="15" t="s">
        <v>325</v>
      </c>
      <c r="E827" s="15" t="s">
        <v>1630</v>
      </c>
      <c r="F827" s="2" t="s">
        <v>1631</v>
      </c>
      <c r="G827" s="2"/>
      <c r="H827" s="15" t="s">
        <v>3162</v>
      </c>
      <c r="I827" s="3">
        <v>1115.6399999999999</v>
      </c>
      <c r="J827" s="3">
        <f t="shared" si="87"/>
        <v>980.9422222222222</v>
      </c>
      <c r="K827" s="3">
        <v>84.2</v>
      </c>
      <c r="L827" s="3">
        <f t="shared" si="88"/>
        <v>71.965811965811966</v>
      </c>
      <c r="M827" s="3">
        <v>26.04</v>
      </c>
      <c r="N827" s="3">
        <f t="shared" si="89"/>
        <v>22.256410256410255</v>
      </c>
      <c r="O827" s="3">
        <v>72.14</v>
      </c>
      <c r="P827" s="3"/>
      <c r="Q827" s="3">
        <f t="shared" si="90"/>
        <v>0</v>
      </c>
      <c r="R827" s="3">
        <f t="shared" ref="R827:R836" si="93">IF(ROUND($V$3*V827,2)=0,"",ROUND($V$3*V827,2))</f>
        <v>102.5</v>
      </c>
      <c r="S827" s="3">
        <f t="shared" si="92"/>
        <v>830.76</v>
      </c>
      <c r="T827" s="3">
        <f t="shared" si="91"/>
        <v>712.08</v>
      </c>
      <c r="U827" s="3">
        <v>0</v>
      </c>
      <c r="V827" s="3">
        <v>1.25</v>
      </c>
      <c r="W827" s="3"/>
      <c r="X827" s="42"/>
      <c r="Y827" s="42">
        <v>92</v>
      </c>
      <c r="Z827" s="42">
        <v>92</v>
      </c>
      <c r="AA827" s="42"/>
      <c r="AB827" s="42"/>
      <c r="AC827" s="42"/>
      <c r="AD827" s="42"/>
      <c r="AE827" s="42"/>
      <c r="AF827" s="42"/>
      <c r="AG827" s="42"/>
      <c r="AH827" s="42"/>
      <c r="AI827" s="7"/>
    </row>
    <row r="828" spans="1:35" s="6" customFormat="1" ht="14.25">
      <c r="A828" s="10"/>
      <c r="B828" s="11" t="s">
        <v>2084</v>
      </c>
      <c r="C828" s="12" t="s">
        <v>2058</v>
      </c>
      <c r="D828" s="15" t="s">
        <v>9</v>
      </c>
      <c r="E828" s="15" t="s">
        <v>1632</v>
      </c>
      <c r="F828" s="2" t="s">
        <v>1633</v>
      </c>
      <c r="G828" s="2"/>
      <c r="H828" s="15" t="s">
        <v>3162</v>
      </c>
      <c r="I828" s="3">
        <v>640.46</v>
      </c>
      <c r="J828" s="3">
        <f t="shared" si="87"/>
        <v>574.7697435897436</v>
      </c>
      <c r="K828" s="3">
        <v>120</v>
      </c>
      <c r="L828" s="3">
        <f t="shared" si="88"/>
        <v>102.56410256410257</v>
      </c>
      <c r="M828" s="3">
        <v>18.75</v>
      </c>
      <c r="N828" s="3">
        <f t="shared" si="89"/>
        <v>16.025641025641026</v>
      </c>
      <c r="O828" s="3">
        <v>80.44</v>
      </c>
      <c r="P828" s="3"/>
      <c r="Q828" s="3">
        <f t="shared" si="90"/>
        <v>0</v>
      </c>
      <c r="R828" s="3">
        <f t="shared" si="93"/>
        <v>102.5</v>
      </c>
      <c r="S828" s="3">
        <f t="shared" si="92"/>
        <v>318.77</v>
      </c>
      <c r="T828" s="3">
        <f t="shared" si="91"/>
        <v>273.24</v>
      </c>
      <c r="U828" s="3">
        <v>0</v>
      </c>
      <c r="V828" s="3">
        <v>1.25</v>
      </c>
      <c r="W828" s="3">
        <v>29.96</v>
      </c>
      <c r="X828" s="42">
        <v>29.96</v>
      </c>
      <c r="Y828" s="42"/>
      <c r="Z828" s="42"/>
      <c r="AA828" s="42"/>
      <c r="AB828" s="42"/>
      <c r="AC828" s="42"/>
      <c r="AD828" s="42"/>
      <c r="AE828" s="42"/>
      <c r="AF828" s="42"/>
      <c r="AG828" s="42"/>
      <c r="AH828" s="42"/>
      <c r="AI828" s="7"/>
    </row>
    <row r="829" spans="1:35" s="6" customFormat="1" ht="14.25">
      <c r="A829" s="10"/>
      <c r="B829" s="11" t="s">
        <v>2830</v>
      </c>
      <c r="C829" s="12" t="s">
        <v>2059</v>
      </c>
      <c r="D829" s="15" t="s">
        <v>326</v>
      </c>
      <c r="E829" s="15" t="s">
        <v>1634</v>
      </c>
      <c r="F829" s="2" t="s">
        <v>1635</v>
      </c>
      <c r="G829" s="2" t="s">
        <v>461</v>
      </c>
      <c r="H829" s="15" t="s">
        <v>3162</v>
      </c>
      <c r="I829" s="3">
        <v>589.39</v>
      </c>
      <c r="J829" s="3">
        <f t="shared" si="87"/>
        <v>522.9150469043152</v>
      </c>
      <c r="K829" s="3">
        <v>18.59</v>
      </c>
      <c r="L829" s="3">
        <f t="shared" si="88"/>
        <v>15.888888888888889</v>
      </c>
      <c r="M829" s="3">
        <v>4.45</v>
      </c>
      <c r="N829" s="3">
        <f t="shared" si="89"/>
        <v>3.8034188034188037</v>
      </c>
      <c r="O829" s="3">
        <v>14.5</v>
      </c>
      <c r="P829" s="3">
        <v>13.2</v>
      </c>
      <c r="Q829" s="3">
        <f t="shared" si="90"/>
        <v>12.382739212007504</v>
      </c>
      <c r="R829" s="3">
        <f t="shared" si="93"/>
        <v>102.5</v>
      </c>
      <c r="S829" s="3">
        <f t="shared" si="92"/>
        <v>436.15</v>
      </c>
      <c r="T829" s="3">
        <f t="shared" si="91"/>
        <v>373.84</v>
      </c>
      <c r="U829" s="3">
        <v>0</v>
      </c>
      <c r="V829" s="3">
        <v>1.25</v>
      </c>
      <c r="W829" s="3"/>
      <c r="X829" s="42"/>
      <c r="Y829" s="42">
        <v>48.3</v>
      </c>
      <c r="Z829" s="42">
        <v>48.3</v>
      </c>
      <c r="AA829" s="42"/>
      <c r="AB829" s="42"/>
      <c r="AC829" s="42"/>
      <c r="AD829" s="42"/>
      <c r="AE829" s="42"/>
      <c r="AF829" s="42"/>
      <c r="AG829" s="42"/>
      <c r="AH829" s="42"/>
      <c r="AI829" s="7"/>
    </row>
    <row r="830" spans="1:35" s="6" customFormat="1" ht="14.25">
      <c r="A830" s="10"/>
      <c r="B830" s="11" t="s">
        <v>2831</v>
      </c>
      <c r="C830" s="12" t="s">
        <v>2059</v>
      </c>
      <c r="D830" s="15" t="s">
        <v>2831</v>
      </c>
      <c r="E830" s="15" t="s">
        <v>1636</v>
      </c>
      <c r="F830" s="2" t="s">
        <v>1635</v>
      </c>
      <c r="G830" s="2" t="s">
        <v>3526</v>
      </c>
      <c r="H830" s="15" t="s">
        <v>3162</v>
      </c>
      <c r="I830" s="3">
        <v>909.89</v>
      </c>
      <c r="J830" s="3">
        <f t="shared" si="87"/>
        <v>812.53914946841769</v>
      </c>
      <c r="K830" s="3">
        <v>21.01</v>
      </c>
      <c r="L830" s="3">
        <f t="shared" si="88"/>
        <v>17.957264957264961</v>
      </c>
      <c r="M830" s="3">
        <v>5.03</v>
      </c>
      <c r="N830" s="3">
        <f t="shared" si="89"/>
        <v>4.2991452991452999</v>
      </c>
      <c r="O830" s="3">
        <v>16.39</v>
      </c>
      <c r="P830" s="3">
        <v>13.2</v>
      </c>
      <c r="Q830" s="3">
        <f t="shared" si="90"/>
        <v>12.382739212007504</v>
      </c>
      <c r="R830" s="3">
        <f t="shared" si="93"/>
        <v>205</v>
      </c>
      <c r="S830" s="3">
        <f t="shared" si="92"/>
        <v>649.26</v>
      </c>
      <c r="T830" s="3">
        <f t="shared" si="91"/>
        <v>556.51</v>
      </c>
      <c r="U830" s="3">
        <v>0</v>
      </c>
      <c r="V830" s="3">
        <v>2.5</v>
      </c>
      <c r="W830" s="3"/>
      <c r="X830" s="42"/>
      <c r="Y830" s="42">
        <v>71.900000000000006</v>
      </c>
      <c r="Z830" s="42">
        <v>71.900000000000006</v>
      </c>
      <c r="AA830" s="42"/>
      <c r="AB830" s="42"/>
      <c r="AC830" s="42"/>
      <c r="AD830" s="42"/>
      <c r="AE830" s="42"/>
      <c r="AF830" s="42"/>
      <c r="AG830" s="42"/>
      <c r="AH830" s="42"/>
      <c r="AI830" s="7"/>
    </row>
    <row r="831" spans="1:35" s="6" customFormat="1" ht="14.25">
      <c r="A831" s="10"/>
      <c r="B831" s="11" t="s">
        <v>2832</v>
      </c>
      <c r="C831" s="12" t="s">
        <v>2059</v>
      </c>
      <c r="D831" s="15" t="s">
        <v>2832</v>
      </c>
      <c r="E831" s="15" t="s">
        <v>1637</v>
      </c>
      <c r="F831" s="2" t="s">
        <v>1635</v>
      </c>
      <c r="G831" s="2" t="s">
        <v>3530</v>
      </c>
      <c r="H831" s="15" t="s">
        <v>3162</v>
      </c>
      <c r="I831" s="3">
        <v>929.68000000000006</v>
      </c>
      <c r="J831" s="3">
        <f t="shared" si="87"/>
        <v>829.93137169064005</v>
      </c>
      <c r="K831" s="3">
        <v>25</v>
      </c>
      <c r="L831" s="3">
        <f t="shared" si="88"/>
        <v>21.36752136752137</v>
      </c>
      <c r="M831" s="3">
        <v>5.98</v>
      </c>
      <c r="N831" s="3">
        <f t="shared" si="89"/>
        <v>5.1111111111111116</v>
      </c>
      <c r="O831" s="3">
        <v>19.5</v>
      </c>
      <c r="P831" s="3">
        <v>13.2</v>
      </c>
      <c r="Q831" s="3">
        <f t="shared" si="90"/>
        <v>12.382739212007504</v>
      </c>
      <c r="R831" s="3">
        <f t="shared" si="93"/>
        <v>205</v>
      </c>
      <c r="S831" s="3">
        <f t="shared" si="92"/>
        <v>661</v>
      </c>
      <c r="T831" s="3">
        <f t="shared" si="91"/>
        <v>566.57000000000005</v>
      </c>
      <c r="U831" s="3">
        <v>0</v>
      </c>
      <c r="V831" s="3">
        <v>2.5</v>
      </c>
      <c r="W831" s="3"/>
      <c r="X831" s="42"/>
      <c r="Y831" s="42">
        <v>73.2</v>
      </c>
      <c r="Z831" s="42">
        <v>73.2</v>
      </c>
      <c r="AA831" s="42"/>
      <c r="AB831" s="42"/>
      <c r="AC831" s="42"/>
      <c r="AD831" s="42"/>
      <c r="AE831" s="42"/>
      <c r="AF831" s="42"/>
      <c r="AG831" s="42"/>
      <c r="AH831" s="42"/>
      <c r="AI831" s="7"/>
    </row>
    <row r="832" spans="1:35" s="6" customFormat="1" ht="14.25">
      <c r="A832" s="10"/>
      <c r="B832" s="11" t="s">
        <v>2833</v>
      </c>
      <c r="C832" s="12" t="s">
        <v>2059</v>
      </c>
      <c r="D832" s="15" t="s">
        <v>2833</v>
      </c>
      <c r="E832" s="15" t="s">
        <v>1638</v>
      </c>
      <c r="F832" s="2" t="s">
        <v>1635</v>
      </c>
      <c r="G832" s="2" t="s">
        <v>3400</v>
      </c>
      <c r="H832" s="15" t="s">
        <v>3162</v>
      </c>
      <c r="I832" s="3">
        <v>1241.5999999999999</v>
      </c>
      <c r="J832" s="3">
        <f t="shared" si="87"/>
        <v>1097.8015426308109</v>
      </c>
      <c r="K832" s="3">
        <v>29.66</v>
      </c>
      <c r="L832" s="3">
        <f t="shared" si="88"/>
        <v>25.350427350427353</v>
      </c>
      <c r="M832" s="3">
        <v>7.1</v>
      </c>
      <c r="N832" s="3">
        <f t="shared" si="89"/>
        <v>6.0683760683760681</v>
      </c>
      <c r="O832" s="3">
        <v>23.14</v>
      </c>
      <c r="P832" s="3">
        <v>13.2</v>
      </c>
      <c r="Q832" s="3">
        <f t="shared" si="90"/>
        <v>12.382739212007504</v>
      </c>
      <c r="R832" s="3">
        <f t="shared" si="93"/>
        <v>205</v>
      </c>
      <c r="S832" s="3">
        <f t="shared" si="92"/>
        <v>963.5</v>
      </c>
      <c r="T832" s="3">
        <f t="shared" si="91"/>
        <v>825.86</v>
      </c>
      <c r="U832" s="3">
        <v>0</v>
      </c>
      <c r="V832" s="3">
        <v>2.5</v>
      </c>
      <c r="W832" s="3"/>
      <c r="X832" s="42"/>
      <c r="Y832" s="42">
        <v>106.7</v>
      </c>
      <c r="Z832" s="42">
        <v>106.7</v>
      </c>
      <c r="AA832" s="42"/>
      <c r="AB832" s="42"/>
      <c r="AC832" s="42"/>
      <c r="AD832" s="42"/>
      <c r="AE832" s="42"/>
      <c r="AF832" s="42"/>
      <c r="AG832" s="42"/>
      <c r="AH832" s="42"/>
      <c r="AI832" s="7"/>
    </row>
    <row r="833" spans="1:35" s="6" customFormat="1" ht="14.25">
      <c r="A833" s="10"/>
      <c r="B833" s="11" t="s">
        <v>2834</v>
      </c>
      <c r="C833" s="12" t="s">
        <v>2059</v>
      </c>
      <c r="D833" s="15" t="s">
        <v>2834</v>
      </c>
      <c r="E833" s="15" t="s">
        <v>1639</v>
      </c>
      <c r="F833" s="2" t="s">
        <v>1635</v>
      </c>
      <c r="G833" s="2" t="s">
        <v>3569</v>
      </c>
      <c r="H833" s="15" t="s">
        <v>3162</v>
      </c>
      <c r="I833" s="3">
        <v>1689.32</v>
      </c>
      <c r="J833" s="3">
        <f t="shared" si="87"/>
        <v>1482.2786366479049</v>
      </c>
      <c r="K833" s="3">
        <v>36.29</v>
      </c>
      <c r="L833" s="3">
        <f t="shared" si="88"/>
        <v>31.017094017094017</v>
      </c>
      <c r="M833" s="3">
        <v>8.68</v>
      </c>
      <c r="N833" s="3">
        <f t="shared" si="89"/>
        <v>7.4188034188034191</v>
      </c>
      <c r="O833" s="3">
        <v>28.31</v>
      </c>
      <c r="P833" s="3">
        <v>13.2</v>
      </c>
      <c r="Q833" s="3">
        <f t="shared" si="90"/>
        <v>12.382739212007504</v>
      </c>
      <c r="R833" s="3">
        <f t="shared" si="93"/>
        <v>205</v>
      </c>
      <c r="S833" s="3">
        <f t="shared" si="92"/>
        <v>1397.84</v>
      </c>
      <c r="T833" s="3">
        <f t="shared" si="91"/>
        <v>1198.1500000000001</v>
      </c>
      <c r="U833" s="3">
        <v>0</v>
      </c>
      <c r="V833" s="3">
        <v>2.5</v>
      </c>
      <c r="W833" s="3"/>
      <c r="X833" s="42"/>
      <c r="Y833" s="42">
        <v>154.80000000000001</v>
      </c>
      <c r="Z833" s="42">
        <v>154.80000000000001</v>
      </c>
      <c r="AA833" s="42"/>
      <c r="AB833" s="42"/>
      <c r="AC833" s="42"/>
      <c r="AD833" s="42"/>
      <c r="AE833" s="42"/>
      <c r="AF833" s="42"/>
      <c r="AG833" s="42"/>
      <c r="AH833" s="42"/>
      <c r="AI833" s="7"/>
    </row>
    <row r="834" spans="1:35" s="6" customFormat="1" ht="14.25">
      <c r="A834" s="29"/>
      <c r="B834" s="11" t="s">
        <v>2835</v>
      </c>
      <c r="C834" s="12" t="s">
        <v>2058</v>
      </c>
      <c r="D834" s="15" t="s">
        <v>2835</v>
      </c>
      <c r="E834" s="15" t="s">
        <v>1640</v>
      </c>
      <c r="F834" s="2" t="s">
        <v>1635</v>
      </c>
      <c r="G834" s="2" t="s">
        <v>3543</v>
      </c>
      <c r="H834" s="15" t="s">
        <v>3162</v>
      </c>
      <c r="I834" s="3">
        <v>2039.76</v>
      </c>
      <c r="J834" s="3">
        <f t="shared" si="87"/>
        <v>1784.700260579529</v>
      </c>
      <c r="K834" s="3">
        <v>55.1</v>
      </c>
      <c r="L834" s="3">
        <f t="shared" si="88"/>
        <v>47.094017094017097</v>
      </c>
      <c r="M834" s="3">
        <v>13.19</v>
      </c>
      <c r="N834" s="3">
        <f t="shared" si="89"/>
        <v>11.273504273504274</v>
      </c>
      <c r="O834" s="3">
        <v>42.99</v>
      </c>
      <c r="P834" s="3">
        <v>13.2</v>
      </c>
      <c r="Q834" s="3">
        <f t="shared" si="90"/>
        <v>12.382739212007504</v>
      </c>
      <c r="R834" s="3">
        <f t="shared" si="93"/>
        <v>205</v>
      </c>
      <c r="S834" s="3">
        <f t="shared" si="92"/>
        <v>1710.28</v>
      </c>
      <c r="T834" s="3">
        <f t="shared" si="91"/>
        <v>1465.96</v>
      </c>
      <c r="U834" s="3">
        <v>0</v>
      </c>
      <c r="V834" s="3">
        <v>2.5</v>
      </c>
      <c r="W834" s="3"/>
      <c r="X834" s="42"/>
      <c r="Y834" s="42">
        <v>189.4</v>
      </c>
      <c r="Z834" s="42">
        <v>189.4</v>
      </c>
      <c r="AA834" s="42"/>
      <c r="AB834" s="42"/>
      <c r="AC834" s="42"/>
      <c r="AD834" s="42"/>
      <c r="AE834" s="42"/>
      <c r="AF834" s="42"/>
      <c r="AG834" s="42"/>
      <c r="AH834" s="42"/>
      <c r="AI834" s="7"/>
    </row>
    <row r="835" spans="1:35" s="6" customFormat="1" ht="14.25">
      <c r="A835" s="10"/>
      <c r="B835" s="11" t="s">
        <v>2836</v>
      </c>
      <c r="C835" s="12" t="s">
        <v>2058</v>
      </c>
      <c r="D835" s="15" t="s">
        <v>2836</v>
      </c>
      <c r="E835" s="15" t="s">
        <v>1641</v>
      </c>
      <c r="F835" s="2" t="s">
        <v>1635</v>
      </c>
      <c r="G835" s="2" t="s">
        <v>1642</v>
      </c>
      <c r="H835" s="15" t="s">
        <v>3162</v>
      </c>
      <c r="I835" s="3">
        <v>2536.5299999999997</v>
      </c>
      <c r="J835" s="3">
        <f t="shared" si="87"/>
        <v>2212.6306879299564</v>
      </c>
      <c r="K835" s="3">
        <v>66.06</v>
      </c>
      <c r="L835" s="3">
        <f t="shared" si="88"/>
        <v>56.461538461538467</v>
      </c>
      <c r="M835" s="3">
        <v>17.850000000000001</v>
      </c>
      <c r="N835" s="3">
        <f t="shared" si="89"/>
        <v>15.256410256410259</v>
      </c>
      <c r="O835" s="3">
        <v>58.19</v>
      </c>
      <c r="P835" s="3">
        <v>13.2</v>
      </c>
      <c r="Q835" s="3">
        <f t="shared" si="90"/>
        <v>12.382739212007504</v>
      </c>
      <c r="R835" s="3">
        <f t="shared" si="93"/>
        <v>205</v>
      </c>
      <c r="S835" s="3">
        <f t="shared" si="92"/>
        <v>2176.23</v>
      </c>
      <c r="T835" s="3">
        <f t="shared" si="91"/>
        <v>1865.34</v>
      </c>
      <c r="U835" s="3">
        <v>0</v>
      </c>
      <c r="V835" s="3">
        <v>2.5</v>
      </c>
      <c r="W835" s="3"/>
      <c r="X835" s="42"/>
      <c r="Y835" s="42">
        <v>241</v>
      </c>
      <c r="Z835" s="42">
        <v>241</v>
      </c>
      <c r="AA835" s="42"/>
      <c r="AB835" s="42"/>
      <c r="AC835" s="42"/>
      <c r="AD835" s="42"/>
      <c r="AE835" s="42"/>
      <c r="AF835" s="42"/>
      <c r="AG835" s="42"/>
      <c r="AH835" s="42"/>
      <c r="AI835" s="7"/>
    </row>
    <row r="836" spans="1:35" s="6" customFormat="1" ht="14.25">
      <c r="A836" s="29"/>
      <c r="B836" s="11" t="s">
        <v>2837</v>
      </c>
      <c r="C836" s="12" t="s">
        <v>2058</v>
      </c>
      <c r="D836" s="15" t="s">
        <v>2837</v>
      </c>
      <c r="E836" s="15" t="s">
        <v>1643</v>
      </c>
      <c r="F836" s="2" t="s">
        <v>1635</v>
      </c>
      <c r="G836" s="2" t="s">
        <v>1644</v>
      </c>
      <c r="H836" s="15" t="s">
        <v>3162</v>
      </c>
      <c r="I836" s="3">
        <v>3712.96</v>
      </c>
      <c r="J836" s="3">
        <f t="shared" si="87"/>
        <v>3223.2663289555976</v>
      </c>
      <c r="K836" s="3">
        <v>116.11</v>
      </c>
      <c r="L836" s="3">
        <f t="shared" si="88"/>
        <v>99.239316239316238</v>
      </c>
      <c r="M836" s="3">
        <v>27.5</v>
      </c>
      <c r="N836" s="3">
        <f t="shared" si="89"/>
        <v>23.504273504273506</v>
      </c>
      <c r="O836" s="3">
        <v>75.069999999999993</v>
      </c>
      <c r="P836" s="3">
        <v>13.2</v>
      </c>
      <c r="Q836" s="3">
        <f t="shared" si="90"/>
        <v>12.382739212007504</v>
      </c>
      <c r="R836" s="3">
        <f t="shared" si="93"/>
        <v>205</v>
      </c>
      <c r="S836" s="3">
        <f t="shared" si="92"/>
        <v>3276.08</v>
      </c>
      <c r="T836" s="3">
        <f t="shared" si="91"/>
        <v>2808.07</v>
      </c>
      <c r="U836" s="3">
        <v>0</v>
      </c>
      <c r="V836" s="3">
        <v>2.5</v>
      </c>
      <c r="W836" s="3"/>
      <c r="X836" s="42"/>
      <c r="Y836" s="42">
        <v>362.8</v>
      </c>
      <c r="Z836" s="42">
        <v>362.8</v>
      </c>
      <c r="AA836" s="42"/>
      <c r="AB836" s="42"/>
      <c r="AC836" s="42"/>
      <c r="AD836" s="42"/>
      <c r="AE836" s="42"/>
      <c r="AF836" s="42"/>
      <c r="AG836" s="42"/>
      <c r="AH836" s="42"/>
      <c r="AI836" s="7"/>
    </row>
    <row r="837" spans="1:35" s="6" customFormat="1" ht="14.25">
      <c r="A837" s="10"/>
      <c r="B837" s="11" t="s">
        <v>2838</v>
      </c>
      <c r="C837" s="12" t="s">
        <v>2059</v>
      </c>
      <c r="D837" s="15" t="s">
        <v>327</v>
      </c>
      <c r="E837" s="15" t="s">
        <v>1645</v>
      </c>
      <c r="F837" s="2" t="s">
        <v>1646</v>
      </c>
      <c r="G837" s="2" t="s">
        <v>1085</v>
      </c>
      <c r="H837" s="15" t="s">
        <v>3162</v>
      </c>
      <c r="I837" s="3">
        <v>334.95000000000005</v>
      </c>
      <c r="J837" s="3">
        <f t="shared" ref="J837:J900" si="94">L837+N837+O837+Q837+R837+T837+U837</f>
        <v>303.96749635188655</v>
      </c>
      <c r="K837" s="3">
        <v>10.39</v>
      </c>
      <c r="L837" s="3">
        <f t="shared" ref="L837:L900" si="95">K837/1.17</f>
        <v>8.8803418803418808</v>
      </c>
      <c r="M837" s="3">
        <v>2.4900000000000002</v>
      </c>
      <c r="N837" s="3">
        <f t="shared" ref="N837:N900" si="96">M837/1.17</f>
        <v>2.1282051282051286</v>
      </c>
      <c r="O837" s="3">
        <v>9.6</v>
      </c>
      <c r="P837" s="3">
        <v>11</v>
      </c>
      <c r="Q837" s="3">
        <f t="shared" ref="Q837:Q900" si="97">P837/1.066</f>
        <v>10.318949343339586</v>
      </c>
      <c r="R837" s="3">
        <f t="shared" ref="R837:R900" si="98">IF(ROUND($V$3*V837,2)=0,"",ROUND($V$3*V837,2))</f>
        <v>102.5</v>
      </c>
      <c r="S837" s="3">
        <f t="shared" si="92"/>
        <v>198.97</v>
      </c>
      <c r="T837" s="3">
        <f t="shared" ref="T837:T900" si="99">IF(ROUND((U837*$U$3+X837*$X$3+Z837*$Z$3+AB837*$AB$3+AD837*$AD$3+AF837*$AF$3+AH837*$AH$3),2)=0,"",ROUND((U837*$U$3+X837*$X$3+Z837*$Z$3+AB837*$AB$3+AD837*$AD$3+AF837*$AF$3+AH837*$AH$3),2))</f>
        <v>170.54</v>
      </c>
      <c r="U837" s="3">
        <v>0</v>
      </c>
      <c r="V837" s="3">
        <v>1.25</v>
      </c>
      <c r="W837" s="3">
        <v>18.7</v>
      </c>
      <c r="X837" s="42">
        <v>18.7</v>
      </c>
      <c r="Y837" s="42"/>
      <c r="Z837" s="42"/>
      <c r="AA837" s="42"/>
      <c r="AB837" s="42"/>
      <c r="AC837" s="42"/>
      <c r="AD837" s="42"/>
      <c r="AE837" s="42"/>
      <c r="AF837" s="42"/>
      <c r="AG837" s="42"/>
      <c r="AH837" s="42"/>
      <c r="AI837" s="7"/>
    </row>
    <row r="838" spans="1:35" s="6" customFormat="1" ht="14.25">
      <c r="A838" s="10"/>
      <c r="B838" s="11" t="s">
        <v>2839</v>
      </c>
      <c r="C838" s="12" t="s">
        <v>2059</v>
      </c>
      <c r="D838" s="15" t="s">
        <v>328</v>
      </c>
      <c r="E838" s="15" t="s">
        <v>1647</v>
      </c>
      <c r="F838" s="2" t="s">
        <v>1648</v>
      </c>
      <c r="G838" s="2" t="s">
        <v>1649</v>
      </c>
      <c r="H838" s="15" t="s">
        <v>3162</v>
      </c>
      <c r="I838" s="3">
        <v>190.25</v>
      </c>
      <c r="J838" s="3">
        <f t="shared" si="94"/>
        <v>178.77623931623933</v>
      </c>
      <c r="K838" s="3">
        <v>8.4700000000000006</v>
      </c>
      <c r="L838" s="3">
        <f t="shared" si="95"/>
        <v>7.2393162393162402</v>
      </c>
      <c r="M838" s="3">
        <v>2.52</v>
      </c>
      <c r="N838" s="3">
        <f t="shared" si="96"/>
        <v>2.1538461538461542</v>
      </c>
      <c r="O838" s="3">
        <v>7.96</v>
      </c>
      <c r="P838" s="3">
        <v>2.0499999999999998</v>
      </c>
      <c r="Q838" s="3">
        <f t="shared" si="97"/>
        <v>1.9230769230769229</v>
      </c>
      <c r="R838" s="3">
        <f t="shared" si="98"/>
        <v>102.5</v>
      </c>
      <c r="S838" s="3">
        <f t="shared" si="92"/>
        <v>66.75</v>
      </c>
      <c r="T838" s="3">
        <f t="shared" si="99"/>
        <v>57</v>
      </c>
      <c r="U838" s="3">
        <v>0</v>
      </c>
      <c r="V838" s="3">
        <v>1.25</v>
      </c>
      <c r="W838" s="3"/>
      <c r="X838" s="42"/>
      <c r="Y838" s="42"/>
      <c r="Z838" s="42"/>
      <c r="AA838" s="42">
        <v>75</v>
      </c>
      <c r="AB838" s="42">
        <v>75</v>
      </c>
      <c r="AC838" s="42"/>
      <c r="AD838" s="42"/>
      <c r="AE838" s="42"/>
      <c r="AF838" s="42"/>
      <c r="AG838" s="42"/>
      <c r="AH838" s="42"/>
      <c r="AI838" s="7"/>
    </row>
    <row r="839" spans="1:35" s="6" customFormat="1" ht="14.25">
      <c r="A839" s="10"/>
      <c r="B839" s="11" t="s">
        <v>2840</v>
      </c>
      <c r="C839" s="12" t="s">
        <v>2059</v>
      </c>
      <c r="D839" s="15" t="s">
        <v>329</v>
      </c>
      <c r="E839" s="15" t="s">
        <v>1650</v>
      </c>
      <c r="F839" s="2" t="s">
        <v>1651</v>
      </c>
      <c r="G839" s="2" t="s">
        <v>1652</v>
      </c>
      <c r="H839" s="15" t="s">
        <v>3162</v>
      </c>
      <c r="I839" s="3">
        <v>130.70000000000002</v>
      </c>
      <c r="J839" s="3">
        <f t="shared" si="94"/>
        <v>127.72534500729623</v>
      </c>
      <c r="K839" s="3">
        <v>1.43</v>
      </c>
      <c r="L839" s="3">
        <f t="shared" si="95"/>
        <v>1.2222222222222223</v>
      </c>
      <c r="M839" s="3">
        <v>0.44</v>
      </c>
      <c r="N839" s="3">
        <f t="shared" si="96"/>
        <v>0.37606837606837612</v>
      </c>
      <c r="O839" s="3">
        <v>2.1</v>
      </c>
      <c r="P839" s="3">
        <v>9.9</v>
      </c>
      <c r="Q839" s="3">
        <f t="shared" si="97"/>
        <v>9.2870544090056288</v>
      </c>
      <c r="R839" s="3">
        <f t="shared" si="98"/>
        <v>102.5</v>
      </c>
      <c r="S839" s="3">
        <f t="shared" si="92"/>
        <v>14.33</v>
      </c>
      <c r="T839" s="3">
        <f t="shared" si="99"/>
        <v>12.24</v>
      </c>
      <c r="U839" s="3">
        <v>0</v>
      </c>
      <c r="V839" s="3">
        <v>1.25</v>
      </c>
      <c r="W839" s="3"/>
      <c r="X839" s="42"/>
      <c r="Y839" s="42"/>
      <c r="Z839" s="42"/>
      <c r="AA839" s="42">
        <v>16.100000000000001</v>
      </c>
      <c r="AB839" s="42">
        <v>16.100000000000001</v>
      </c>
      <c r="AC839" s="42"/>
      <c r="AD839" s="42"/>
      <c r="AE839" s="42"/>
      <c r="AF839" s="42"/>
      <c r="AG839" s="42"/>
      <c r="AH839" s="42"/>
      <c r="AI839" s="7"/>
    </row>
    <row r="840" spans="1:35" s="6" customFormat="1" ht="14.25">
      <c r="A840" s="10"/>
      <c r="B840" s="11" t="s">
        <v>2841</v>
      </c>
      <c r="C840" s="12" t="s">
        <v>2059</v>
      </c>
      <c r="D840" s="15" t="s">
        <v>2841</v>
      </c>
      <c r="E840" s="15" t="s">
        <v>1653</v>
      </c>
      <c r="F840" s="2" t="s">
        <v>1651</v>
      </c>
      <c r="G840" s="2" t="s">
        <v>1654</v>
      </c>
      <c r="H840" s="15" t="s">
        <v>3162</v>
      </c>
      <c r="I840" s="3">
        <v>139.02000000000001</v>
      </c>
      <c r="J840" s="3">
        <f t="shared" si="94"/>
        <v>134.90978945174066</v>
      </c>
      <c r="K840" s="3">
        <v>1.83</v>
      </c>
      <c r="L840" s="3">
        <f t="shared" si="95"/>
        <v>1.5641025641025643</v>
      </c>
      <c r="M840" s="3">
        <v>0.56000000000000005</v>
      </c>
      <c r="N840" s="3">
        <f t="shared" si="96"/>
        <v>0.47863247863247871</v>
      </c>
      <c r="O840" s="3">
        <v>2.69</v>
      </c>
      <c r="P840" s="3">
        <v>9.9</v>
      </c>
      <c r="Q840" s="3">
        <f t="shared" si="97"/>
        <v>9.2870544090056288</v>
      </c>
      <c r="R840" s="3">
        <f t="shared" si="98"/>
        <v>102.5</v>
      </c>
      <c r="S840" s="3">
        <f t="shared" si="92"/>
        <v>21.54</v>
      </c>
      <c r="T840" s="3">
        <f t="shared" si="99"/>
        <v>18.39</v>
      </c>
      <c r="U840" s="3">
        <v>0</v>
      </c>
      <c r="V840" s="3">
        <v>1.25</v>
      </c>
      <c r="W840" s="3"/>
      <c r="X840" s="42"/>
      <c r="Y840" s="42"/>
      <c r="Z840" s="42"/>
      <c r="AA840" s="42">
        <v>24.2</v>
      </c>
      <c r="AB840" s="42">
        <v>24.2</v>
      </c>
      <c r="AC840" s="42"/>
      <c r="AD840" s="42"/>
      <c r="AE840" s="42"/>
      <c r="AF840" s="42"/>
      <c r="AG840" s="42"/>
      <c r="AH840" s="42"/>
      <c r="AI840" s="7"/>
    </row>
    <row r="841" spans="1:35" s="6" customFormat="1" ht="14.25">
      <c r="A841" s="10"/>
      <c r="B841" s="11" t="s">
        <v>2842</v>
      </c>
      <c r="C841" s="12" t="s">
        <v>2059</v>
      </c>
      <c r="D841" s="15" t="s">
        <v>2842</v>
      </c>
      <c r="E841" s="15" t="s">
        <v>1655</v>
      </c>
      <c r="F841" s="2" t="s">
        <v>1651</v>
      </c>
      <c r="G841" s="2" t="s">
        <v>1656</v>
      </c>
      <c r="H841" s="15" t="s">
        <v>3162</v>
      </c>
      <c r="I841" s="3">
        <v>154.91999999999999</v>
      </c>
      <c r="J841" s="3">
        <f t="shared" si="94"/>
        <v>148.61226808421929</v>
      </c>
      <c r="K841" s="3">
        <v>2.39</v>
      </c>
      <c r="L841" s="3">
        <f t="shared" si="95"/>
        <v>2.042735042735043</v>
      </c>
      <c r="M841" s="3">
        <v>0.74</v>
      </c>
      <c r="N841" s="3">
        <f t="shared" si="96"/>
        <v>0.63247863247863256</v>
      </c>
      <c r="O841" s="3">
        <v>3.52</v>
      </c>
      <c r="P841" s="3">
        <v>9.9</v>
      </c>
      <c r="Q841" s="3">
        <f t="shared" si="97"/>
        <v>9.2870544090056288</v>
      </c>
      <c r="R841" s="3">
        <f t="shared" si="98"/>
        <v>102.5</v>
      </c>
      <c r="S841" s="3">
        <f t="shared" si="92"/>
        <v>35.869999999999997</v>
      </c>
      <c r="T841" s="3">
        <f t="shared" si="99"/>
        <v>30.63</v>
      </c>
      <c r="U841" s="3">
        <v>0</v>
      </c>
      <c r="V841" s="3">
        <v>1.25</v>
      </c>
      <c r="W841" s="3"/>
      <c r="X841" s="42"/>
      <c r="Y841" s="42"/>
      <c r="Z841" s="42"/>
      <c r="AA841" s="42">
        <v>40.299999999999997</v>
      </c>
      <c r="AB841" s="42">
        <v>40.299999999999997</v>
      </c>
      <c r="AC841" s="42"/>
      <c r="AD841" s="42"/>
      <c r="AE841" s="42"/>
      <c r="AF841" s="42"/>
      <c r="AG841" s="42"/>
      <c r="AH841" s="42"/>
      <c r="AI841" s="7"/>
    </row>
    <row r="842" spans="1:35" s="6" customFormat="1" ht="14.25">
      <c r="A842" s="10"/>
      <c r="B842" s="11" t="s">
        <v>2843</v>
      </c>
      <c r="C842" s="12" t="s">
        <v>2059</v>
      </c>
      <c r="D842" s="15" t="s">
        <v>2843</v>
      </c>
      <c r="E842" s="15" t="s">
        <v>1657</v>
      </c>
      <c r="F842" s="2" t="s">
        <v>1651</v>
      </c>
      <c r="G842" s="2" t="s">
        <v>1658</v>
      </c>
      <c r="H842" s="15" t="s">
        <v>3162</v>
      </c>
      <c r="I842" s="3">
        <v>235.98000000000002</v>
      </c>
      <c r="J842" s="3">
        <f t="shared" si="94"/>
        <v>218.67867834062957</v>
      </c>
      <c r="K842" s="3">
        <v>14.25</v>
      </c>
      <c r="L842" s="3">
        <f t="shared" si="95"/>
        <v>12.179487179487181</v>
      </c>
      <c r="M842" s="3">
        <v>4.3899999999999997</v>
      </c>
      <c r="N842" s="3">
        <f t="shared" si="96"/>
        <v>3.7521367521367521</v>
      </c>
      <c r="O842" s="3">
        <v>9.26</v>
      </c>
      <c r="P842" s="3">
        <v>9.9</v>
      </c>
      <c r="Q842" s="3">
        <f t="shared" si="97"/>
        <v>9.2870544090056288</v>
      </c>
      <c r="R842" s="3">
        <f t="shared" si="98"/>
        <v>102.5</v>
      </c>
      <c r="S842" s="3">
        <f t="shared" si="92"/>
        <v>95.68</v>
      </c>
      <c r="T842" s="3">
        <f t="shared" si="99"/>
        <v>81.7</v>
      </c>
      <c r="U842" s="3">
        <v>0</v>
      </c>
      <c r="V842" s="3">
        <v>1.25</v>
      </c>
      <c r="W842" s="3"/>
      <c r="X842" s="42"/>
      <c r="Y842" s="42"/>
      <c r="Z842" s="42"/>
      <c r="AA842" s="42">
        <v>107.5</v>
      </c>
      <c r="AB842" s="42">
        <v>107.5</v>
      </c>
      <c r="AC842" s="42"/>
      <c r="AD842" s="42"/>
      <c r="AE842" s="42"/>
      <c r="AF842" s="42"/>
      <c r="AG842" s="42"/>
      <c r="AH842" s="42"/>
      <c r="AI842" s="7"/>
    </row>
    <row r="843" spans="1:35" s="6" customFormat="1" ht="14.25">
      <c r="A843" s="10"/>
      <c r="B843" s="11" t="s">
        <v>2844</v>
      </c>
      <c r="C843" s="12" t="s">
        <v>2059</v>
      </c>
      <c r="D843" s="15" t="s">
        <v>2844</v>
      </c>
      <c r="E843" s="15" t="s">
        <v>1659</v>
      </c>
      <c r="F843" s="2" t="s">
        <v>1651</v>
      </c>
      <c r="G843" s="2" t="s">
        <v>1660</v>
      </c>
      <c r="H843" s="15" t="s">
        <v>3162</v>
      </c>
      <c r="I843" s="3">
        <v>343.7</v>
      </c>
      <c r="J843" s="3">
        <f t="shared" si="94"/>
        <v>311.25902022097148</v>
      </c>
      <c r="K843" s="3">
        <v>20.41</v>
      </c>
      <c r="L843" s="3">
        <f t="shared" si="95"/>
        <v>17.444444444444446</v>
      </c>
      <c r="M843" s="3">
        <v>6.28</v>
      </c>
      <c r="N843" s="3">
        <f t="shared" si="96"/>
        <v>5.367521367521368</v>
      </c>
      <c r="O843" s="3">
        <v>13.26</v>
      </c>
      <c r="P843" s="3">
        <v>9.9</v>
      </c>
      <c r="Q843" s="3">
        <f t="shared" si="97"/>
        <v>9.2870544090056288</v>
      </c>
      <c r="R843" s="3">
        <f t="shared" si="98"/>
        <v>102.5</v>
      </c>
      <c r="S843" s="3">
        <f t="shared" si="92"/>
        <v>191.35</v>
      </c>
      <c r="T843" s="3">
        <f t="shared" si="99"/>
        <v>163.4</v>
      </c>
      <c r="U843" s="3">
        <v>0</v>
      </c>
      <c r="V843" s="3">
        <v>1.25</v>
      </c>
      <c r="W843" s="3"/>
      <c r="X843" s="42"/>
      <c r="Y843" s="42"/>
      <c r="Z843" s="42"/>
      <c r="AA843" s="42">
        <v>215</v>
      </c>
      <c r="AB843" s="42">
        <v>215</v>
      </c>
      <c r="AC843" s="42"/>
      <c r="AD843" s="42"/>
      <c r="AE843" s="42"/>
      <c r="AF843" s="42"/>
      <c r="AG843" s="42"/>
      <c r="AH843" s="42"/>
      <c r="AI843" s="7"/>
    </row>
    <row r="844" spans="1:35" s="6" customFormat="1" ht="14.25">
      <c r="A844" s="10"/>
      <c r="B844" s="11" t="s">
        <v>2845</v>
      </c>
      <c r="C844" s="12" t="s">
        <v>2059</v>
      </c>
      <c r="D844" s="15" t="s">
        <v>2845</v>
      </c>
      <c r="E844" s="15" t="s">
        <v>1661</v>
      </c>
      <c r="F844" s="2" t="s">
        <v>1651</v>
      </c>
      <c r="G844" s="2" t="s">
        <v>1662</v>
      </c>
      <c r="H844" s="15" t="s">
        <v>3162</v>
      </c>
      <c r="I844" s="3">
        <v>527.34</v>
      </c>
      <c r="J844" s="3">
        <f t="shared" si="94"/>
        <v>468.86124244319365</v>
      </c>
      <c r="K844" s="3">
        <v>28.66</v>
      </c>
      <c r="L844" s="3">
        <f t="shared" si="95"/>
        <v>24.495726495726498</v>
      </c>
      <c r="M844" s="3">
        <v>8.82</v>
      </c>
      <c r="N844" s="3">
        <f t="shared" si="96"/>
        <v>7.5384615384615392</v>
      </c>
      <c r="O844" s="3">
        <v>18.61</v>
      </c>
      <c r="P844" s="3">
        <v>9.9</v>
      </c>
      <c r="Q844" s="3">
        <f t="shared" si="97"/>
        <v>9.2870544090056288</v>
      </c>
      <c r="R844" s="3">
        <f t="shared" si="98"/>
        <v>102.5</v>
      </c>
      <c r="S844" s="3">
        <f t="shared" si="92"/>
        <v>358.85</v>
      </c>
      <c r="T844" s="3">
        <f t="shared" si="99"/>
        <v>306.43</v>
      </c>
      <c r="U844" s="3">
        <v>0</v>
      </c>
      <c r="V844" s="3">
        <v>1.25</v>
      </c>
      <c r="W844" s="3"/>
      <c r="X844" s="42"/>
      <c r="Y844" s="42"/>
      <c r="Z844" s="42"/>
      <c r="AA844" s="42">
        <v>403.2</v>
      </c>
      <c r="AB844" s="42">
        <v>403.2</v>
      </c>
      <c r="AC844" s="42"/>
      <c r="AD844" s="42"/>
      <c r="AE844" s="42"/>
      <c r="AF844" s="42"/>
      <c r="AG844" s="42"/>
      <c r="AH844" s="42"/>
      <c r="AI844" s="7"/>
    </row>
    <row r="845" spans="1:35" s="6" customFormat="1" ht="14.25">
      <c r="A845" s="10"/>
      <c r="B845" s="11" t="s">
        <v>2846</v>
      </c>
      <c r="C845" s="12" t="s">
        <v>2059</v>
      </c>
      <c r="D845" s="15" t="s">
        <v>2846</v>
      </c>
      <c r="E845" s="15" t="s">
        <v>1663</v>
      </c>
      <c r="F845" s="2" t="s">
        <v>1651</v>
      </c>
      <c r="G845" s="2" t="s">
        <v>1664</v>
      </c>
      <c r="H845" s="15" t="s">
        <v>3162</v>
      </c>
      <c r="I845" s="3">
        <v>838.02</v>
      </c>
      <c r="J845" s="3">
        <f t="shared" si="94"/>
        <v>736.7889097352512</v>
      </c>
      <c r="K845" s="3">
        <v>48.57</v>
      </c>
      <c r="L845" s="3">
        <f t="shared" si="95"/>
        <v>41.512820512820518</v>
      </c>
      <c r="M845" s="3">
        <v>14.95</v>
      </c>
      <c r="N845" s="3">
        <f t="shared" si="96"/>
        <v>12.777777777777779</v>
      </c>
      <c r="O845" s="3">
        <v>31.54</v>
      </c>
      <c r="P845" s="3">
        <v>18.440000000000001</v>
      </c>
      <c r="Q845" s="3">
        <f t="shared" si="97"/>
        <v>17.29831144465291</v>
      </c>
      <c r="R845" s="3">
        <f t="shared" si="98"/>
        <v>102.5</v>
      </c>
      <c r="S845" s="3">
        <f t="shared" si="92"/>
        <v>622.02</v>
      </c>
      <c r="T845" s="3">
        <f t="shared" si="99"/>
        <v>531.16</v>
      </c>
      <c r="U845" s="3">
        <v>0</v>
      </c>
      <c r="V845" s="3">
        <v>1.25</v>
      </c>
      <c r="W845" s="3"/>
      <c r="X845" s="42"/>
      <c r="Y845" s="42"/>
      <c r="Z845" s="42"/>
      <c r="AA845" s="42">
        <v>698.9</v>
      </c>
      <c r="AB845" s="42">
        <v>698.9</v>
      </c>
      <c r="AC845" s="42"/>
      <c r="AD845" s="42"/>
      <c r="AE845" s="42"/>
      <c r="AF845" s="42"/>
      <c r="AG845" s="42"/>
      <c r="AH845" s="42"/>
      <c r="AI845" s="7"/>
    </row>
    <row r="846" spans="1:35" s="6" customFormat="1" ht="14.25">
      <c r="A846" s="10"/>
      <c r="B846" s="11" t="s">
        <v>2847</v>
      </c>
      <c r="C846" s="12" t="s">
        <v>2059</v>
      </c>
      <c r="D846" s="15" t="s">
        <v>2847</v>
      </c>
      <c r="E846" s="15" t="s">
        <v>1665</v>
      </c>
      <c r="F846" s="2" t="s">
        <v>1651</v>
      </c>
      <c r="G846" s="2" t="s">
        <v>1666</v>
      </c>
      <c r="H846" s="15" t="s">
        <v>3162</v>
      </c>
      <c r="I846" s="3">
        <v>1497.98</v>
      </c>
      <c r="J846" s="3">
        <f t="shared" si="94"/>
        <v>1306.5498499061914</v>
      </c>
      <c r="K846" s="3">
        <v>146.83000000000001</v>
      </c>
      <c r="L846" s="3">
        <f t="shared" si="95"/>
        <v>125.49572649572652</v>
      </c>
      <c r="M846" s="3">
        <v>44.42</v>
      </c>
      <c r="N846" s="3">
        <f t="shared" si="96"/>
        <v>37.965811965811973</v>
      </c>
      <c r="O846" s="3">
        <v>73.290000000000006</v>
      </c>
      <c r="P846" s="3">
        <v>18.440000000000001</v>
      </c>
      <c r="Q846" s="3">
        <f t="shared" si="97"/>
        <v>17.29831144465291</v>
      </c>
      <c r="R846" s="3">
        <f t="shared" si="98"/>
        <v>102.5</v>
      </c>
      <c r="S846" s="3">
        <f t="shared" si="92"/>
        <v>1112.5</v>
      </c>
      <c r="T846" s="3">
        <f t="shared" si="99"/>
        <v>950</v>
      </c>
      <c r="U846" s="3">
        <v>0</v>
      </c>
      <c r="V846" s="3">
        <v>1.25</v>
      </c>
      <c r="W846" s="3"/>
      <c r="X846" s="42"/>
      <c r="Y846" s="42"/>
      <c r="Z846" s="42"/>
      <c r="AA846" s="42">
        <v>1250</v>
      </c>
      <c r="AB846" s="42">
        <v>1250</v>
      </c>
      <c r="AC846" s="42"/>
      <c r="AD846" s="42"/>
      <c r="AE846" s="42"/>
      <c r="AF846" s="42"/>
      <c r="AG846" s="42"/>
      <c r="AH846" s="42"/>
      <c r="AI846" s="7"/>
    </row>
    <row r="847" spans="1:35" s="6" customFormat="1" ht="14.25">
      <c r="A847" s="10"/>
      <c r="B847" s="11" t="s">
        <v>2848</v>
      </c>
      <c r="C847" s="12" t="s">
        <v>2059</v>
      </c>
      <c r="D847" s="15" t="s">
        <v>2848</v>
      </c>
      <c r="E847" s="15" t="s">
        <v>1667</v>
      </c>
      <c r="F847" s="2" t="s">
        <v>1668</v>
      </c>
      <c r="G847" s="2" t="s">
        <v>1658</v>
      </c>
      <c r="H847" s="15" t="s">
        <v>3162</v>
      </c>
      <c r="I847" s="3">
        <v>393.53</v>
      </c>
      <c r="J847" s="3">
        <f t="shared" si="94"/>
        <v>356.25166979362098</v>
      </c>
      <c r="K847" s="3">
        <v>17.510000000000002</v>
      </c>
      <c r="L847" s="3">
        <f t="shared" si="95"/>
        <v>14.965811965811968</v>
      </c>
      <c r="M847" s="3">
        <v>7.51</v>
      </c>
      <c r="N847" s="3">
        <f t="shared" si="96"/>
        <v>6.4188034188034191</v>
      </c>
      <c r="O847" s="3">
        <v>24.94</v>
      </c>
      <c r="P847" s="3">
        <v>9.9</v>
      </c>
      <c r="Q847" s="3">
        <f t="shared" si="97"/>
        <v>9.2870544090056288</v>
      </c>
      <c r="R847" s="3">
        <f t="shared" si="98"/>
        <v>102.5</v>
      </c>
      <c r="S847" s="3">
        <f t="shared" si="92"/>
        <v>231.17</v>
      </c>
      <c r="T847" s="3">
        <f t="shared" si="99"/>
        <v>198.14</v>
      </c>
      <c r="U847" s="3">
        <v>0</v>
      </c>
      <c r="V847" s="3">
        <v>1.25</v>
      </c>
      <c r="W847" s="3"/>
      <c r="X847" s="42"/>
      <c r="Y847" s="42">
        <v>25.6</v>
      </c>
      <c r="Z847" s="42">
        <v>25.6</v>
      </c>
      <c r="AA847" s="42"/>
      <c r="AB847" s="42"/>
      <c r="AC847" s="42"/>
      <c r="AD847" s="42"/>
      <c r="AE847" s="42"/>
      <c r="AF847" s="42"/>
      <c r="AG847" s="42"/>
      <c r="AH847" s="42"/>
      <c r="AI847" s="7"/>
    </row>
    <row r="848" spans="1:35" s="6" customFormat="1" ht="14.25">
      <c r="A848" s="10"/>
      <c r="B848" s="11" t="s">
        <v>2849</v>
      </c>
      <c r="C848" s="12" t="s">
        <v>2059</v>
      </c>
      <c r="D848" s="15" t="s">
        <v>2849</v>
      </c>
      <c r="E848" s="15" t="s">
        <v>1669</v>
      </c>
      <c r="F848" s="2" t="s">
        <v>1668</v>
      </c>
      <c r="G848" s="2" t="s">
        <v>1660</v>
      </c>
      <c r="H848" s="15" t="s">
        <v>3162</v>
      </c>
      <c r="I848" s="3">
        <v>524.99</v>
      </c>
      <c r="J848" s="3">
        <f t="shared" si="94"/>
        <v>471.44081509276634</v>
      </c>
      <c r="K848" s="3">
        <v>30.04</v>
      </c>
      <c r="L848" s="3">
        <f t="shared" si="95"/>
        <v>25.675213675213676</v>
      </c>
      <c r="M848" s="3">
        <v>12.88</v>
      </c>
      <c r="N848" s="3">
        <f t="shared" si="96"/>
        <v>11.00854700854701</v>
      </c>
      <c r="O848" s="3">
        <v>42.78</v>
      </c>
      <c r="P848" s="3">
        <v>9.9</v>
      </c>
      <c r="Q848" s="3">
        <f t="shared" si="97"/>
        <v>9.2870544090056288</v>
      </c>
      <c r="R848" s="3">
        <f t="shared" si="98"/>
        <v>102.5</v>
      </c>
      <c r="S848" s="3">
        <f t="shared" si="92"/>
        <v>326.89</v>
      </c>
      <c r="T848" s="3">
        <f t="shared" si="99"/>
        <v>280.19</v>
      </c>
      <c r="U848" s="3">
        <v>0</v>
      </c>
      <c r="V848" s="3">
        <v>1.25</v>
      </c>
      <c r="W848" s="3"/>
      <c r="X848" s="42"/>
      <c r="Y848" s="42">
        <v>36.200000000000003</v>
      </c>
      <c r="Z848" s="42">
        <v>36.200000000000003</v>
      </c>
      <c r="AA848" s="42"/>
      <c r="AB848" s="42"/>
      <c r="AC848" s="42"/>
      <c r="AD848" s="42"/>
      <c r="AE848" s="42"/>
      <c r="AF848" s="42"/>
      <c r="AG848" s="42"/>
      <c r="AH848" s="42"/>
      <c r="AI848" s="7"/>
    </row>
    <row r="849" spans="1:35" s="6" customFormat="1" ht="14.25">
      <c r="A849" s="10"/>
      <c r="B849" s="11" t="s">
        <v>2850</v>
      </c>
      <c r="C849" s="12" t="s">
        <v>2059</v>
      </c>
      <c r="D849" s="15" t="s">
        <v>2850</v>
      </c>
      <c r="E849" s="15" t="s">
        <v>1670</v>
      </c>
      <c r="F849" s="2" t="s">
        <v>1668</v>
      </c>
      <c r="G849" s="2" t="s">
        <v>1671</v>
      </c>
      <c r="H849" s="15" t="s">
        <v>3162</v>
      </c>
      <c r="I849" s="3">
        <v>690.6</v>
      </c>
      <c r="J849" s="3">
        <f t="shared" si="94"/>
        <v>615.31295184490307</v>
      </c>
      <c r="K849" s="3">
        <v>39.659999999999997</v>
      </c>
      <c r="L849" s="3">
        <f t="shared" si="95"/>
        <v>33.897435897435898</v>
      </c>
      <c r="M849" s="3">
        <v>17.010000000000002</v>
      </c>
      <c r="N849" s="3">
        <f t="shared" si="96"/>
        <v>14.53846153846154</v>
      </c>
      <c r="O849" s="3">
        <v>56.48</v>
      </c>
      <c r="P849" s="3">
        <v>9.9</v>
      </c>
      <c r="Q849" s="3">
        <f t="shared" si="97"/>
        <v>9.2870544090056288</v>
      </c>
      <c r="R849" s="3">
        <f t="shared" si="98"/>
        <v>102.5</v>
      </c>
      <c r="S849" s="3">
        <f t="shared" si="92"/>
        <v>465.05</v>
      </c>
      <c r="T849" s="3">
        <f t="shared" si="99"/>
        <v>398.61</v>
      </c>
      <c r="U849" s="3">
        <v>0</v>
      </c>
      <c r="V849" s="3">
        <v>1.25</v>
      </c>
      <c r="W849" s="3"/>
      <c r="X849" s="42"/>
      <c r="Y849" s="42">
        <v>51.5</v>
      </c>
      <c r="Z849" s="42">
        <v>51.5</v>
      </c>
      <c r="AA849" s="42"/>
      <c r="AB849" s="42"/>
      <c r="AC849" s="42"/>
      <c r="AD849" s="42"/>
      <c r="AE849" s="42"/>
      <c r="AF849" s="42"/>
      <c r="AG849" s="42"/>
      <c r="AH849" s="42"/>
      <c r="AI849" s="7"/>
    </row>
    <row r="850" spans="1:35" s="6" customFormat="1" ht="14.25">
      <c r="A850" s="10"/>
      <c r="B850" s="11" t="s">
        <v>2851</v>
      </c>
      <c r="C850" s="12" t="s">
        <v>2059</v>
      </c>
      <c r="D850" s="15" t="s">
        <v>2851</v>
      </c>
      <c r="E850" s="15" t="s">
        <v>1672</v>
      </c>
      <c r="F850" s="2" t="s">
        <v>1668</v>
      </c>
      <c r="G850" s="2" t="s">
        <v>1673</v>
      </c>
      <c r="H850" s="15" t="s">
        <v>3162</v>
      </c>
      <c r="I850" s="3">
        <v>821.24</v>
      </c>
      <c r="J850" s="3">
        <f t="shared" si="94"/>
        <v>727.84192620387739</v>
      </c>
      <c r="K850" s="3">
        <v>42.41</v>
      </c>
      <c r="L850" s="3">
        <f t="shared" si="95"/>
        <v>36.247863247863251</v>
      </c>
      <c r="M850" s="3">
        <v>18.190000000000001</v>
      </c>
      <c r="N850" s="3">
        <f t="shared" si="96"/>
        <v>15.547008547008549</v>
      </c>
      <c r="O850" s="3">
        <v>60.39</v>
      </c>
      <c r="P850" s="3">
        <v>9.9</v>
      </c>
      <c r="Q850" s="3">
        <f t="shared" si="97"/>
        <v>9.2870544090056288</v>
      </c>
      <c r="R850" s="3">
        <f t="shared" si="98"/>
        <v>102.5</v>
      </c>
      <c r="S850" s="3">
        <f t="shared" si="92"/>
        <v>587.85</v>
      </c>
      <c r="T850" s="3">
        <f t="shared" si="99"/>
        <v>503.87</v>
      </c>
      <c r="U850" s="3">
        <v>0</v>
      </c>
      <c r="V850" s="3">
        <v>1.25</v>
      </c>
      <c r="W850" s="3"/>
      <c r="X850" s="42"/>
      <c r="Y850" s="42">
        <v>65.099999999999994</v>
      </c>
      <c r="Z850" s="42">
        <v>65.099999999999994</v>
      </c>
      <c r="AA850" s="42"/>
      <c r="AB850" s="42"/>
      <c r="AC850" s="42"/>
      <c r="AD850" s="42"/>
      <c r="AE850" s="42"/>
      <c r="AF850" s="42"/>
      <c r="AG850" s="42"/>
      <c r="AH850" s="42"/>
      <c r="AI850" s="7"/>
    </row>
    <row r="851" spans="1:35" s="6" customFormat="1" ht="14.25">
      <c r="A851" s="10"/>
      <c r="B851" s="11" t="s">
        <v>2852</v>
      </c>
      <c r="C851" s="12" t="s">
        <v>2059</v>
      </c>
      <c r="D851" s="15" t="s">
        <v>2852</v>
      </c>
      <c r="E851" s="15" t="s">
        <v>1674</v>
      </c>
      <c r="F851" s="2" t="s">
        <v>1668</v>
      </c>
      <c r="G851" s="2" t="s">
        <v>1675</v>
      </c>
      <c r="H851" s="15" t="s">
        <v>3162</v>
      </c>
      <c r="I851" s="3">
        <v>1649.42</v>
      </c>
      <c r="J851" s="3">
        <f t="shared" si="94"/>
        <v>1439.2652345215758</v>
      </c>
      <c r="K851" s="3">
        <v>46.73</v>
      </c>
      <c r="L851" s="3">
        <f t="shared" si="95"/>
        <v>39.940170940170937</v>
      </c>
      <c r="M851" s="3">
        <v>20.05</v>
      </c>
      <c r="N851" s="3">
        <f t="shared" si="96"/>
        <v>17.13675213675214</v>
      </c>
      <c r="O851" s="3">
        <v>66.56</v>
      </c>
      <c r="P851" s="3">
        <v>18.440000000000001</v>
      </c>
      <c r="Q851" s="3">
        <f t="shared" si="97"/>
        <v>17.29831144465291</v>
      </c>
      <c r="R851" s="3">
        <f t="shared" si="98"/>
        <v>102.5</v>
      </c>
      <c r="S851" s="3">
        <f t="shared" si="92"/>
        <v>1395.14</v>
      </c>
      <c r="T851" s="3">
        <f t="shared" si="99"/>
        <v>1195.83</v>
      </c>
      <c r="U851" s="3">
        <v>0</v>
      </c>
      <c r="V851" s="3">
        <v>1.25</v>
      </c>
      <c r="W851" s="3"/>
      <c r="X851" s="42"/>
      <c r="Y851" s="42">
        <v>154.5</v>
      </c>
      <c r="Z851" s="42">
        <v>154.5</v>
      </c>
      <c r="AA851" s="42"/>
      <c r="AB851" s="42"/>
      <c r="AC851" s="42"/>
      <c r="AD851" s="42"/>
      <c r="AE851" s="42"/>
      <c r="AF851" s="42"/>
      <c r="AG851" s="42"/>
      <c r="AH851" s="42"/>
      <c r="AI851" s="7"/>
    </row>
    <row r="852" spans="1:35" s="6" customFormat="1" ht="14.25">
      <c r="A852" s="10"/>
      <c r="B852" s="11" t="s">
        <v>2853</v>
      </c>
      <c r="C852" s="12" t="s">
        <v>2059</v>
      </c>
      <c r="D852" s="15" t="s">
        <v>2853</v>
      </c>
      <c r="E852" s="15" t="s">
        <v>1676</v>
      </c>
      <c r="F852" s="2" t="s">
        <v>1668</v>
      </c>
      <c r="G852" s="2" t="s">
        <v>1666</v>
      </c>
      <c r="H852" s="15" t="s">
        <v>3162</v>
      </c>
      <c r="I852" s="3">
        <v>5014.7300000000005</v>
      </c>
      <c r="J852" s="3">
        <f t="shared" si="94"/>
        <v>4333.0200208463621</v>
      </c>
      <c r="K852" s="3">
        <v>81.819999999999993</v>
      </c>
      <c r="L852" s="3">
        <f t="shared" si="95"/>
        <v>69.931623931623932</v>
      </c>
      <c r="M852" s="3">
        <v>55.54</v>
      </c>
      <c r="N852" s="3">
        <f t="shared" si="96"/>
        <v>47.470085470085472</v>
      </c>
      <c r="O852" s="3">
        <v>132.16999999999999</v>
      </c>
      <c r="P852" s="3">
        <v>18.440000000000001</v>
      </c>
      <c r="Q852" s="3">
        <f t="shared" si="97"/>
        <v>17.29831144465291</v>
      </c>
      <c r="R852" s="3">
        <f t="shared" si="98"/>
        <v>102.5</v>
      </c>
      <c r="S852" s="3">
        <f t="shared" si="92"/>
        <v>4624.26</v>
      </c>
      <c r="T852" s="3">
        <f t="shared" si="99"/>
        <v>3963.65</v>
      </c>
      <c r="U852" s="3">
        <v>0</v>
      </c>
      <c r="V852" s="3">
        <v>1.25</v>
      </c>
      <c r="W852" s="3"/>
      <c r="X852" s="42"/>
      <c r="Y852" s="42">
        <v>512.1</v>
      </c>
      <c r="Z852" s="42">
        <v>512.1</v>
      </c>
      <c r="AA852" s="42"/>
      <c r="AB852" s="42"/>
      <c r="AC852" s="42"/>
      <c r="AD852" s="42"/>
      <c r="AE852" s="42"/>
      <c r="AF852" s="42"/>
      <c r="AG852" s="42"/>
      <c r="AH852" s="42"/>
      <c r="AI852" s="7"/>
    </row>
    <row r="853" spans="1:35" s="6" customFormat="1" ht="14.25">
      <c r="A853" s="10"/>
      <c r="B853" s="11" t="s">
        <v>2854</v>
      </c>
      <c r="C853" s="12" t="s">
        <v>2059</v>
      </c>
      <c r="D853" s="15" t="s">
        <v>330</v>
      </c>
      <c r="E853" s="15" t="s">
        <v>1677</v>
      </c>
      <c r="F853" s="2" t="s">
        <v>1678</v>
      </c>
      <c r="G853" s="2" t="s">
        <v>1671</v>
      </c>
      <c r="H853" s="15" t="s">
        <v>3162</v>
      </c>
      <c r="I853" s="3">
        <v>500.96999999999997</v>
      </c>
      <c r="J853" s="3">
        <f t="shared" si="94"/>
        <v>447.55743589743588</v>
      </c>
      <c r="K853" s="3">
        <v>58.46</v>
      </c>
      <c r="L853" s="3">
        <f t="shared" si="95"/>
        <v>49.965811965811973</v>
      </c>
      <c r="M853" s="3">
        <v>21.43</v>
      </c>
      <c r="N853" s="3">
        <f t="shared" si="96"/>
        <v>18.316239316239319</v>
      </c>
      <c r="O853" s="3">
        <v>29.57</v>
      </c>
      <c r="P853" s="3">
        <v>4.92</v>
      </c>
      <c r="Q853" s="3">
        <f t="shared" si="97"/>
        <v>4.615384615384615</v>
      </c>
      <c r="R853" s="3">
        <f t="shared" si="98"/>
        <v>102.5</v>
      </c>
      <c r="S853" s="3">
        <f t="shared" si="92"/>
        <v>284.08999999999997</v>
      </c>
      <c r="T853" s="3">
        <f t="shared" si="99"/>
        <v>242.59</v>
      </c>
      <c r="U853" s="3">
        <v>0</v>
      </c>
      <c r="V853" s="3">
        <v>1.25</v>
      </c>
      <c r="W853" s="3"/>
      <c r="X853" s="42"/>
      <c r="Y853" s="42"/>
      <c r="Z853" s="42"/>
      <c r="AA853" s="42">
        <v>319.2</v>
      </c>
      <c r="AB853" s="42">
        <v>319.2</v>
      </c>
      <c r="AC853" s="42"/>
      <c r="AD853" s="42"/>
      <c r="AE853" s="42"/>
      <c r="AF853" s="42"/>
      <c r="AG853" s="42"/>
      <c r="AH853" s="42"/>
      <c r="AI853" s="7"/>
    </row>
    <row r="854" spans="1:35" s="6" customFormat="1" ht="14.25">
      <c r="A854" s="10"/>
      <c r="B854" s="11" t="s">
        <v>2855</v>
      </c>
      <c r="C854" s="12" t="s">
        <v>2059</v>
      </c>
      <c r="D854" s="15" t="s">
        <v>2855</v>
      </c>
      <c r="E854" s="15" t="s">
        <v>1679</v>
      </c>
      <c r="F854" s="2" t="s">
        <v>1678</v>
      </c>
      <c r="G854" s="2" t="s">
        <v>1664</v>
      </c>
      <c r="H854" s="15" t="s">
        <v>3162</v>
      </c>
      <c r="I854" s="3">
        <v>930.5</v>
      </c>
      <c r="J854" s="3">
        <f t="shared" si="94"/>
        <v>817.6857264957265</v>
      </c>
      <c r="K854" s="3">
        <v>120.15</v>
      </c>
      <c r="L854" s="3">
        <f t="shared" si="95"/>
        <v>102.69230769230771</v>
      </c>
      <c r="M854" s="3">
        <v>37.659999999999997</v>
      </c>
      <c r="N854" s="3">
        <f t="shared" si="96"/>
        <v>32.188034188034187</v>
      </c>
      <c r="O854" s="3">
        <v>51.97</v>
      </c>
      <c r="P854" s="3">
        <v>4.92</v>
      </c>
      <c r="Q854" s="3">
        <f t="shared" si="97"/>
        <v>4.615384615384615</v>
      </c>
      <c r="R854" s="3">
        <f t="shared" si="98"/>
        <v>102.5</v>
      </c>
      <c r="S854" s="3">
        <f t="shared" si="92"/>
        <v>613.29999999999995</v>
      </c>
      <c r="T854" s="3">
        <f t="shared" si="99"/>
        <v>523.72</v>
      </c>
      <c r="U854" s="3">
        <v>0</v>
      </c>
      <c r="V854" s="3">
        <v>1.25</v>
      </c>
      <c r="W854" s="3"/>
      <c r="X854" s="42"/>
      <c r="Y854" s="42"/>
      <c r="Z854" s="42"/>
      <c r="AA854" s="42">
        <v>689.1</v>
      </c>
      <c r="AB854" s="42">
        <v>689.1</v>
      </c>
      <c r="AC854" s="42"/>
      <c r="AD854" s="42"/>
      <c r="AE854" s="42"/>
      <c r="AF854" s="42"/>
      <c r="AG854" s="42"/>
      <c r="AH854" s="42"/>
      <c r="AI854" s="7"/>
    </row>
    <row r="855" spans="1:35" s="6" customFormat="1" ht="21.75" customHeight="1">
      <c r="A855" s="10"/>
      <c r="B855" s="11" t="s">
        <v>2856</v>
      </c>
      <c r="C855" s="12" t="s">
        <v>2059</v>
      </c>
      <c r="D855" s="15" t="s">
        <v>331</v>
      </c>
      <c r="E855" s="15" t="s">
        <v>1680</v>
      </c>
      <c r="F855" s="2" t="s">
        <v>1681</v>
      </c>
      <c r="G855" s="2" t="s">
        <v>1664</v>
      </c>
      <c r="H855" s="15" t="s">
        <v>3162</v>
      </c>
      <c r="I855" s="3">
        <v>1566.39</v>
      </c>
      <c r="J855" s="3">
        <f t="shared" si="94"/>
        <v>1366.6623097769439</v>
      </c>
      <c r="K855" s="3">
        <v>75.16</v>
      </c>
      <c r="L855" s="3">
        <f t="shared" si="95"/>
        <v>64.239316239316238</v>
      </c>
      <c r="M855" s="3">
        <v>12.7</v>
      </c>
      <c r="N855" s="3">
        <f t="shared" si="96"/>
        <v>10.854700854700855</v>
      </c>
      <c r="O855" s="3">
        <v>6.6</v>
      </c>
      <c r="P855" s="3">
        <v>52.52</v>
      </c>
      <c r="Q855" s="3">
        <f t="shared" si="97"/>
        <v>49.268292682926827</v>
      </c>
      <c r="R855" s="3">
        <f t="shared" si="98"/>
        <v>102.5</v>
      </c>
      <c r="S855" s="3">
        <f t="shared" si="92"/>
        <v>1316.91</v>
      </c>
      <c r="T855" s="3">
        <f t="shared" si="99"/>
        <v>1133.2</v>
      </c>
      <c r="U855" s="3">
        <v>0</v>
      </c>
      <c r="V855" s="3">
        <v>1.25</v>
      </c>
      <c r="W855" s="3"/>
      <c r="X855" s="42"/>
      <c r="Y855" s="42"/>
      <c r="Z855" s="42"/>
      <c r="AA855" s="42"/>
      <c r="AB855" s="42"/>
      <c r="AC855" s="42">
        <v>1.1499999999999999</v>
      </c>
      <c r="AD855" s="42">
        <v>1.1499999999999999</v>
      </c>
      <c r="AE855" s="42">
        <v>16</v>
      </c>
      <c r="AF855" s="42">
        <v>16</v>
      </c>
      <c r="AG855" s="42">
        <v>7.3</v>
      </c>
      <c r="AH855" s="42">
        <v>7.3</v>
      </c>
      <c r="AI855" s="7"/>
    </row>
    <row r="856" spans="1:35" s="6" customFormat="1" ht="14.25">
      <c r="A856" s="10"/>
      <c r="B856" s="11" t="s">
        <v>2857</v>
      </c>
      <c r="C856" s="12" t="s">
        <v>2059</v>
      </c>
      <c r="D856" s="15" t="s">
        <v>2857</v>
      </c>
      <c r="E856" s="15" t="s">
        <v>1682</v>
      </c>
      <c r="F856" s="2" t="s">
        <v>1681</v>
      </c>
      <c r="G856" s="2" t="s">
        <v>1683</v>
      </c>
      <c r="H856" s="15" t="s">
        <v>3162</v>
      </c>
      <c r="I856" s="3">
        <v>2748.24</v>
      </c>
      <c r="J856" s="3">
        <f t="shared" si="94"/>
        <v>2383.8893183239525</v>
      </c>
      <c r="K856" s="3">
        <v>90.72</v>
      </c>
      <c r="L856" s="3">
        <f t="shared" si="95"/>
        <v>77.538461538461547</v>
      </c>
      <c r="M856" s="3">
        <v>15.33</v>
      </c>
      <c r="N856" s="3">
        <f t="shared" si="96"/>
        <v>13.102564102564104</v>
      </c>
      <c r="O856" s="3">
        <v>7.97</v>
      </c>
      <c r="P856" s="3">
        <v>52.52</v>
      </c>
      <c r="Q856" s="3">
        <f t="shared" si="97"/>
        <v>49.268292682926827</v>
      </c>
      <c r="R856" s="3">
        <f t="shared" si="98"/>
        <v>102.5</v>
      </c>
      <c r="S856" s="3">
        <f t="shared" si="92"/>
        <v>2479.1999999999998</v>
      </c>
      <c r="T856" s="3">
        <f t="shared" si="99"/>
        <v>2133.5100000000002</v>
      </c>
      <c r="U856" s="3">
        <v>0</v>
      </c>
      <c r="V856" s="3">
        <v>1.25</v>
      </c>
      <c r="W856" s="3"/>
      <c r="X856" s="42">
        <v>0</v>
      </c>
      <c r="Y856" s="42"/>
      <c r="Z856" s="42">
        <v>0</v>
      </c>
      <c r="AA856" s="42"/>
      <c r="AB856" s="42">
        <v>0</v>
      </c>
      <c r="AC856" s="42">
        <v>2.173</v>
      </c>
      <c r="AD856" s="42">
        <v>2.173</v>
      </c>
      <c r="AE856" s="42">
        <v>21</v>
      </c>
      <c r="AF856" s="42">
        <v>21</v>
      </c>
      <c r="AG856" s="42">
        <v>14</v>
      </c>
      <c r="AH856" s="42">
        <v>14</v>
      </c>
      <c r="AI856" s="7"/>
    </row>
    <row r="857" spans="1:35" s="6" customFormat="1" ht="14.25">
      <c r="A857" s="10"/>
      <c r="B857" s="11" t="s">
        <v>2858</v>
      </c>
      <c r="C857" s="12" t="s">
        <v>2059</v>
      </c>
      <c r="D857" s="15" t="s">
        <v>2858</v>
      </c>
      <c r="E857" s="15" t="s">
        <v>1684</v>
      </c>
      <c r="F857" s="2" t="s">
        <v>1681</v>
      </c>
      <c r="G857" s="2" t="s">
        <v>1685</v>
      </c>
      <c r="H857" s="15" t="s">
        <v>3162</v>
      </c>
      <c r="I857" s="3">
        <v>3515.22</v>
      </c>
      <c r="J857" s="3">
        <f t="shared" si="94"/>
        <v>3044.7871815718158</v>
      </c>
      <c r="K857" s="3">
        <v>144.02000000000001</v>
      </c>
      <c r="L857" s="3">
        <f t="shared" si="95"/>
        <v>123.0940170940171</v>
      </c>
      <c r="M857" s="3">
        <v>24.33</v>
      </c>
      <c r="N857" s="3">
        <f t="shared" si="96"/>
        <v>20.794871794871796</v>
      </c>
      <c r="O857" s="3">
        <v>12.65</v>
      </c>
      <c r="P857" s="3">
        <v>52.52</v>
      </c>
      <c r="Q857" s="3">
        <f t="shared" si="97"/>
        <v>49.268292682926827</v>
      </c>
      <c r="R857" s="3">
        <f t="shared" si="98"/>
        <v>102.5</v>
      </c>
      <c r="S857" s="3">
        <f t="shared" si="92"/>
        <v>3179.2</v>
      </c>
      <c r="T857" s="3">
        <f t="shared" si="99"/>
        <v>2736.48</v>
      </c>
      <c r="U857" s="3">
        <v>0</v>
      </c>
      <c r="V857" s="3">
        <v>1.25</v>
      </c>
      <c r="W857" s="3"/>
      <c r="X857" s="42"/>
      <c r="Y857" s="42"/>
      <c r="Z857" s="42"/>
      <c r="AA857" s="42"/>
      <c r="AB857" s="42"/>
      <c r="AC857" s="42">
        <v>2.7850000000000001</v>
      </c>
      <c r="AD857" s="42">
        <v>2.7850000000000001</v>
      </c>
      <c r="AE857" s="42">
        <v>24</v>
      </c>
      <c r="AF857" s="42">
        <v>24</v>
      </c>
      <c r="AG857" s="42">
        <v>19</v>
      </c>
      <c r="AH857" s="42">
        <v>19</v>
      </c>
      <c r="AI857" s="7"/>
    </row>
    <row r="858" spans="1:35" s="6" customFormat="1" ht="14.25">
      <c r="A858" s="10"/>
      <c r="B858" s="11" t="s">
        <v>2859</v>
      </c>
      <c r="C858" s="12" t="s">
        <v>2059</v>
      </c>
      <c r="D858" s="15" t="s">
        <v>332</v>
      </c>
      <c r="E858" s="15" t="s">
        <v>1686</v>
      </c>
      <c r="F858" s="2" t="s">
        <v>1687</v>
      </c>
      <c r="G858" s="2" t="s">
        <v>1644</v>
      </c>
      <c r="H858" s="15" t="s">
        <v>3162</v>
      </c>
      <c r="I858" s="3">
        <v>3705.16</v>
      </c>
      <c r="J858" s="3">
        <f t="shared" si="94"/>
        <v>3221.0293162393164</v>
      </c>
      <c r="K858" s="3">
        <v>240.79</v>
      </c>
      <c r="L858" s="3">
        <f t="shared" si="95"/>
        <v>205.80341880341882</v>
      </c>
      <c r="M858" s="3">
        <v>41.46</v>
      </c>
      <c r="N858" s="3">
        <f t="shared" si="96"/>
        <v>35.435897435897438</v>
      </c>
      <c r="O858" s="3">
        <v>116.1</v>
      </c>
      <c r="P858" s="3"/>
      <c r="Q858" s="3">
        <f t="shared" si="97"/>
        <v>0</v>
      </c>
      <c r="R858" s="3">
        <f t="shared" si="98"/>
        <v>205</v>
      </c>
      <c r="S858" s="3">
        <f t="shared" si="92"/>
        <v>3101.81</v>
      </c>
      <c r="T858" s="3">
        <f t="shared" si="99"/>
        <v>2658.69</v>
      </c>
      <c r="U858" s="3">
        <v>0</v>
      </c>
      <c r="V858" s="3">
        <v>2.5</v>
      </c>
      <c r="W858" s="3"/>
      <c r="X858" s="42"/>
      <c r="Y858" s="42">
        <v>343.5</v>
      </c>
      <c r="Z858" s="42">
        <v>343.5</v>
      </c>
      <c r="AA858" s="42"/>
      <c r="AB858" s="42"/>
      <c r="AC858" s="42"/>
      <c r="AD858" s="42"/>
      <c r="AE858" s="42"/>
      <c r="AF858" s="42"/>
      <c r="AG858" s="42"/>
      <c r="AH858" s="42"/>
      <c r="AI858" s="7"/>
    </row>
    <row r="859" spans="1:35" s="6" customFormat="1" ht="14.25">
      <c r="A859" s="10"/>
      <c r="B859" s="11" t="s">
        <v>2860</v>
      </c>
      <c r="C859" s="12" t="s">
        <v>2059</v>
      </c>
      <c r="D859" s="15" t="s">
        <v>333</v>
      </c>
      <c r="E859" s="15" t="s">
        <v>1688</v>
      </c>
      <c r="F859" s="2" t="s">
        <v>1689</v>
      </c>
      <c r="G859" s="2" t="s">
        <v>1690</v>
      </c>
      <c r="H859" s="15" t="s">
        <v>3162</v>
      </c>
      <c r="I859" s="3">
        <v>42.98</v>
      </c>
      <c r="J859" s="3">
        <f t="shared" si="94"/>
        <v>37.110502397331665</v>
      </c>
      <c r="K859" s="3">
        <v>2.62</v>
      </c>
      <c r="L859" s="3">
        <f t="shared" si="95"/>
        <v>2.2393162393162394</v>
      </c>
      <c r="M859" s="3">
        <v>0.4</v>
      </c>
      <c r="N859" s="3">
        <f t="shared" si="96"/>
        <v>0.34188034188034194</v>
      </c>
      <c r="O859" s="3">
        <v>1.01</v>
      </c>
      <c r="P859" s="3">
        <v>3.08</v>
      </c>
      <c r="Q859" s="3">
        <f t="shared" si="97"/>
        <v>2.8893058161350842</v>
      </c>
      <c r="R859" s="3">
        <v>0</v>
      </c>
      <c r="S859" s="3">
        <f t="shared" si="92"/>
        <v>35.869999999999997</v>
      </c>
      <c r="T859" s="3">
        <f t="shared" si="99"/>
        <v>30.63</v>
      </c>
      <c r="U859" s="3">
        <v>0</v>
      </c>
      <c r="V859" s="3"/>
      <c r="W859" s="3"/>
      <c r="X859" s="42"/>
      <c r="Y859" s="42"/>
      <c r="Z859" s="42"/>
      <c r="AA859" s="42">
        <v>40.299999999999997</v>
      </c>
      <c r="AB859" s="42">
        <v>40.299999999999997</v>
      </c>
      <c r="AC859" s="42"/>
      <c r="AD859" s="42"/>
      <c r="AE859" s="42"/>
      <c r="AF859" s="42"/>
      <c r="AG859" s="42"/>
      <c r="AH859" s="42"/>
      <c r="AI859" s="7"/>
    </row>
    <row r="860" spans="1:35" s="6" customFormat="1" ht="14.25">
      <c r="A860" s="10"/>
      <c r="B860" s="11" t="s">
        <v>2861</v>
      </c>
      <c r="C860" s="12" t="s">
        <v>2059</v>
      </c>
      <c r="D860" s="15" t="s">
        <v>2861</v>
      </c>
      <c r="E860" s="15" t="s">
        <v>1691</v>
      </c>
      <c r="F860" s="2" t="s">
        <v>1689</v>
      </c>
      <c r="G860" s="2" t="s">
        <v>461</v>
      </c>
      <c r="H860" s="15" t="s">
        <v>3162</v>
      </c>
      <c r="I860" s="3">
        <v>157.16</v>
      </c>
      <c r="J860" s="3">
        <f t="shared" si="94"/>
        <v>134.85289555972483</v>
      </c>
      <c r="K860" s="3">
        <v>6.85</v>
      </c>
      <c r="L860" s="3">
        <f t="shared" si="95"/>
        <v>5.8547008547008543</v>
      </c>
      <c r="M860" s="3">
        <v>1.04</v>
      </c>
      <c r="N860" s="3">
        <f t="shared" si="96"/>
        <v>0.88888888888888895</v>
      </c>
      <c r="O860" s="3">
        <v>2.63</v>
      </c>
      <c r="P860" s="3">
        <v>3.08</v>
      </c>
      <c r="Q860" s="3">
        <f t="shared" si="97"/>
        <v>2.8893058161350842</v>
      </c>
      <c r="R860" s="3">
        <v>0</v>
      </c>
      <c r="S860" s="3">
        <f t="shared" si="92"/>
        <v>143.56</v>
      </c>
      <c r="T860" s="3">
        <f t="shared" si="99"/>
        <v>122.59</v>
      </c>
      <c r="U860" s="3">
        <v>0</v>
      </c>
      <c r="V860" s="3"/>
      <c r="W860" s="3"/>
      <c r="X860" s="42"/>
      <c r="Y860" s="42"/>
      <c r="Z860" s="42"/>
      <c r="AA860" s="42">
        <v>161.30000000000001</v>
      </c>
      <c r="AB860" s="42">
        <v>161.30000000000001</v>
      </c>
      <c r="AC860" s="42"/>
      <c r="AD860" s="42"/>
      <c r="AE860" s="42"/>
      <c r="AF860" s="42"/>
      <c r="AG860" s="42"/>
      <c r="AH860" s="42"/>
      <c r="AI860" s="7"/>
    </row>
    <row r="861" spans="1:35" s="6" customFormat="1" ht="14.25">
      <c r="A861" s="10"/>
      <c r="B861" s="11" t="s">
        <v>2862</v>
      </c>
      <c r="C861" s="12" t="s">
        <v>2059</v>
      </c>
      <c r="D861" s="15" t="s">
        <v>2862</v>
      </c>
      <c r="E861" s="15" t="s">
        <v>1692</v>
      </c>
      <c r="F861" s="2" t="s">
        <v>1689</v>
      </c>
      <c r="G861" s="2" t="s">
        <v>1693</v>
      </c>
      <c r="H861" s="15" t="s">
        <v>3162</v>
      </c>
      <c r="I861" s="3">
        <v>502.10999999999996</v>
      </c>
      <c r="J861" s="3">
        <f t="shared" si="94"/>
        <v>429.64332291015216</v>
      </c>
      <c r="K861" s="3">
        <v>14.31</v>
      </c>
      <c r="L861" s="3">
        <f t="shared" si="95"/>
        <v>12.230769230769232</v>
      </c>
      <c r="M861" s="3">
        <v>2.1800000000000002</v>
      </c>
      <c r="N861" s="3">
        <f t="shared" si="96"/>
        <v>1.8632478632478635</v>
      </c>
      <c r="O861" s="3">
        <v>4.08</v>
      </c>
      <c r="P861" s="3">
        <v>3.08</v>
      </c>
      <c r="Q861" s="3">
        <f t="shared" si="97"/>
        <v>2.8893058161350842</v>
      </c>
      <c r="R861" s="3">
        <v>0</v>
      </c>
      <c r="S861" s="3">
        <f t="shared" si="92"/>
        <v>478.46</v>
      </c>
      <c r="T861" s="3">
        <f t="shared" si="99"/>
        <v>408.58</v>
      </c>
      <c r="U861" s="3">
        <v>0</v>
      </c>
      <c r="V861" s="3"/>
      <c r="W861" s="3"/>
      <c r="X861" s="42"/>
      <c r="Y861" s="42"/>
      <c r="Z861" s="42"/>
      <c r="AA861" s="42">
        <v>537.6</v>
      </c>
      <c r="AB861" s="42">
        <v>537.6</v>
      </c>
      <c r="AC861" s="42"/>
      <c r="AD861" s="42"/>
      <c r="AE861" s="42"/>
      <c r="AF861" s="42"/>
      <c r="AG861" s="42"/>
      <c r="AH861" s="42"/>
      <c r="AI861" s="7"/>
    </row>
    <row r="862" spans="1:35" s="6" customFormat="1" ht="14.25">
      <c r="A862" s="10"/>
      <c r="B862" s="11" t="s">
        <v>2863</v>
      </c>
      <c r="C862" s="12" t="s">
        <v>2059</v>
      </c>
      <c r="D862" s="15" t="s">
        <v>2863</v>
      </c>
      <c r="E862" s="15" t="s">
        <v>1694</v>
      </c>
      <c r="F862" s="2" t="s">
        <v>1695</v>
      </c>
      <c r="G862" s="2" t="s">
        <v>1696</v>
      </c>
      <c r="H862" s="15" t="s">
        <v>3162</v>
      </c>
      <c r="I862" s="3">
        <v>96.33</v>
      </c>
      <c r="J862" s="3">
        <f t="shared" si="94"/>
        <v>83.073104023347938</v>
      </c>
      <c r="K862" s="3">
        <v>7.46</v>
      </c>
      <c r="L862" s="3">
        <f t="shared" si="95"/>
        <v>6.3760683760683765</v>
      </c>
      <c r="M862" s="3">
        <v>2.16</v>
      </c>
      <c r="N862" s="3">
        <f t="shared" si="96"/>
        <v>1.8461538461538465</v>
      </c>
      <c r="O862" s="3">
        <v>4.04</v>
      </c>
      <c r="P862" s="3">
        <v>2.57</v>
      </c>
      <c r="Q862" s="3">
        <f t="shared" si="97"/>
        <v>2.4108818011257034</v>
      </c>
      <c r="R862" s="3">
        <v>0</v>
      </c>
      <c r="S862" s="3">
        <f t="shared" si="92"/>
        <v>80.099999999999994</v>
      </c>
      <c r="T862" s="3">
        <f t="shared" si="99"/>
        <v>68.400000000000006</v>
      </c>
      <c r="U862" s="3">
        <v>0</v>
      </c>
      <c r="V862" s="3"/>
      <c r="W862" s="3"/>
      <c r="X862" s="42"/>
      <c r="Y862" s="42"/>
      <c r="Z862" s="42"/>
      <c r="AA862" s="42">
        <v>90</v>
      </c>
      <c r="AB862" s="42">
        <v>90</v>
      </c>
      <c r="AC862" s="42"/>
      <c r="AD862" s="42"/>
      <c r="AE862" s="42"/>
      <c r="AF862" s="42"/>
      <c r="AG862" s="42"/>
      <c r="AH862" s="42"/>
      <c r="AI862" s="7"/>
    </row>
    <row r="863" spans="1:35" s="6" customFormat="1" ht="14.25">
      <c r="A863" s="10"/>
      <c r="B863" s="11" t="s">
        <v>2864</v>
      </c>
      <c r="C863" s="12" t="s">
        <v>2059</v>
      </c>
      <c r="D863" s="15" t="s">
        <v>2864</v>
      </c>
      <c r="E863" s="15" t="s">
        <v>1697</v>
      </c>
      <c r="F863" s="2" t="s">
        <v>1695</v>
      </c>
      <c r="G863" s="2" t="s">
        <v>1698</v>
      </c>
      <c r="H863" s="15" t="s">
        <v>3162</v>
      </c>
      <c r="I863" s="3">
        <v>160.51</v>
      </c>
      <c r="J863" s="3">
        <f t="shared" si="94"/>
        <v>137.9997706900146</v>
      </c>
      <c r="K863" s="3">
        <v>8.9700000000000006</v>
      </c>
      <c r="L863" s="3">
        <f t="shared" si="95"/>
        <v>7.6666666666666679</v>
      </c>
      <c r="M863" s="3">
        <v>2.6</v>
      </c>
      <c r="N863" s="3">
        <f t="shared" si="96"/>
        <v>2.2222222222222223</v>
      </c>
      <c r="O863" s="3">
        <v>4.8600000000000003</v>
      </c>
      <c r="P863" s="3">
        <v>2.57</v>
      </c>
      <c r="Q863" s="3">
        <f t="shared" si="97"/>
        <v>2.4108818011257034</v>
      </c>
      <c r="R863" s="3">
        <v>0</v>
      </c>
      <c r="S863" s="3">
        <f t="shared" si="92"/>
        <v>141.51</v>
      </c>
      <c r="T863" s="3">
        <f t="shared" si="99"/>
        <v>120.84</v>
      </c>
      <c r="U863" s="3">
        <v>0</v>
      </c>
      <c r="V863" s="3"/>
      <c r="W863" s="3"/>
      <c r="X863" s="42"/>
      <c r="Y863" s="42"/>
      <c r="Z863" s="42"/>
      <c r="AA863" s="42">
        <v>159</v>
      </c>
      <c r="AB863" s="42">
        <v>159</v>
      </c>
      <c r="AC863" s="42"/>
      <c r="AD863" s="42"/>
      <c r="AE863" s="42"/>
      <c r="AF863" s="42"/>
      <c r="AG863" s="42"/>
      <c r="AH863" s="42"/>
      <c r="AI863" s="7"/>
    </row>
    <row r="864" spans="1:35" s="6" customFormat="1" ht="14.25">
      <c r="A864" s="10"/>
      <c r="B864" s="11" t="s">
        <v>2865</v>
      </c>
      <c r="C864" s="12" t="s">
        <v>2059</v>
      </c>
      <c r="D864" s="15" t="s">
        <v>2865</v>
      </c>
      <c r="E864" s="15" t="s">
        <v>1699</v>
      </c>
      <c r="F864" s="2" t="s">
        <v>1695</v>
      </c>
      <c r="G864" s="2" t="s">
        <v>1700</v>
      </c>
      <c r="H864" s="15" t="s">
        <v>3162</v>
      </c>
      <c r="I864" s="3">
        <v>285.90999999999997</v>
      </c>
      <c r="J864" s="3">
        <f t="shared" si="94"/>
        <v>245.14977069001461</v>
      </c>
      <c r="K864" s="3">
        <v>14.41</v>
      </c>
      <c r="L864" s="3">
        <f t="shared" si="95"/>
        <v>12.316239316239317</v>
      </c>
      <c r="M864" s="3">
        <v>4.18</v>
      </c>
      <c r="N864" s="3">
        <f t="shared" si="96"/>
        <v>3.5726495726495728</v>
      </c>
      <c r="O864" s="3">
        <v>5.23</v>
      </c>
      <c r="P864" s="3">
        <v>2.57</v>
      </c>
      <c r="Q864" s="3">
        <f t="shared" si="97"/>
        <v>2.4108818011257034</v>
      </c>
      <c r="R864" s="3">
        <v>0</v>
      </c>
      <c r="S864" s="3">
        <f t="shared" si="92"/>
        <v>259.52</v>
      </c>
      <c r="T864" s="3">
        <f t="shared" si="99"/>
        <v>221.62</v>
      </c>
      <c r="U864" s="3">
        <v>0</v>
      </c>
      <c r="V864" s="3"/>
      <c r="W864" s="3"/>
      <c r="X864" s="42"/>
      <c r="Y864" s="42"/>
      <c r="Z864" s="42"/>
      <c r="AA864" s="42">
        <v>291.60000000000002</v>
      </c>
      <c r="AB864" s="42">
        <v>291.60000000000002</v>
      </c>
      <c r="AC864" s="42"/>
      <c r="AD864" s="42"/>
      <c r="AE864" s="42"/>
      <c r="AF864" s="42"/>
      <c r="AG864" s="42"/>
      <c r="AH864" s="42"/>
      <c r="AI864" s="7"/>
    </row>
    <row r="865" spans="1:35" s="6" customFormat="1" ht="14.25">
      <c r="A865" s="10"/>
      <c r="B865" s="11" t="s">
        <v>2866</v>
      </c>
      <c r="C865" s="12" t="s">
        <v>2059</v>
      </c>
      <c r="D865" s="15" t="s">
        <v>2866</v>
      </c>
      <c r="E865" s="15" t="s">
        <v>1701</v>
      </c>
      <c r="F865" s="2" t="s">
        <v>1695</v>
      </c>
      <c r="G865" s="2" t="s">
        <v>1702</v>
      </c>
      <c r="H865" s="15" t="s">
        <v>3162</v>
      </c>
      <c r="I865" s="3">
        <v>535.76</v>
      </c>
      <c r="J865" s="3">
        <f t="shared" si="94"/>
        <v>458.77720658745051</v>
      </c>
      <c r="K865" s="3">
        <v>19.760000000000002</v>
      </c>
      <c r="L865" s="3">
        <f t="shared" si="95"/>
        <v>16.888888888888893</v>
      </c>
      <c r="M865" s="3">
        <v>5.73</v>
      </c>
      <c r="N865" s="3">
        <f t="shared" si="96"/>
        <v>4.8974358974358978</v>
      </c>
      <c r="O865" s="3">
        <v>7.16</v>
      </c>
      <c r="P865" s="3">
        <v>2.57</v>
      </c>
      <c r="Q865" s="3">
        <f t="shared" si="97"/>
        <v>2.4108818011257034</v>
      </c>
      <c r="R865" s="3">
        <v>0</v>
      </c>
      <c r="S865" s="3">
        <f t="shared" si="92"/>
        <v>500.54</v>
      </c>
      <c r="T865" s="3">
        <f t="shared" si="99"/>
        <v>427.42</v>
      </c>
      <c r="U865" s="3">
        <v>0</v>
      </c>
      <c r="V865" s="3"/>
      <c r="W865" s="3"/>
      <c r="X865" s="42"/>
      <c r="Y865" s="42"/>
      <c r="Z865" s="42"/>
      <c r="AA865" s="42">
        <v>562.4</v>
      </c>
      <c r="AB865" s="42">
        <v>562.4</v>
      </c>
      <c r="AC865" s="42"/>
      <c r="AD865" s="42"/>
      <c r="AE865" s="42"/>
      <c r="AF865" s="42"/>
      <c r="AG865" s="42"/>
      <c r="AH865" s="42"/>
      <c r="AI865" s="7"/>
    </row>
    <row r="866" spans="1:35" s="6" customFormat="1" ht="14.25">
      <c r="A866" s="10"/>
      <c r="B866" s="11" t="s">
        <v>2867</v>
      </c>
      <c r="C866" s="12" t="s">
        <v>2059</v>
      </c>
      <c r="D866" s="15" t="s">
        <v>2867</v>
      </c>
      <c r="E866" s="15" t="s">
        <v>1703</v>
      </c>
      <c r="F866" s="2" t="s">
        <v>1704</v>
      </c>
      <c r="G866" s="2" t="s">
        <v>1705</v>
      </c>
      <c r="H866" s="15" t="s">
        <v>3162</v>
      </c>
      <c r="I866" s="3">
        <v>73.42</v>
      </c>
      <c r="J866" s="3">
        <f t="shared" si="94"/>
        <v>63.254092140921408</v>
      </c>
      <c r="K866" s="3">
        <v>5.44</v>
      </c>
      <c r="L866" s="3">
        <f t="shared" si="95"/>
        <v>4.6495726495726499</v>
      </c>
      <c r="M866" s="3">
        <v>0.79</v>
      </c>
      <c r="N866" s="3">
        <f t="shared" si="96"/>
        <v>0.67521367521367526</v>
      </c>
      <c r="O866" s="3">
        <v>1.99</v>
      </c>
      <c r="P866" s="3">
        <v>3.08</v>
      </c>
      <c r="Q866" s="3">
        <f t="shared" si="97"/>
        <v>2.8893058161350842</v>
      </c>
      <c r="R866" s="3">
        <v>0</v>
      </c>
      <c r="S866" s="3">
        <f t="shared" si="92"/>
        <v>62.12</v>
      </c>
      <c r="T866" s="3">
        <f t="shared" si="99"/>
        <v>53.05</v>
      </c>
      <c r="U866" s="3">
        <v>0</v>
      </c>
      <c r="V866" s="3"/>
      <c r="W866" s="3"/>
      <c r="X866" s="42"/>
      <c r="Y866" s="42"/>
      <c r="Z866" s="42"/>
      <c r="AA866" s="42">
        <v>69.8</v>
      </c>
      <c r="AB866" s="42">
        <v>69.8</v>
      </c>
      <c r="AC866" s="42"/>
      <c r="AD866" s="42"/>
      <c r="AE866" s="42"/>
      <c r="AF866" s="42"/>
      <c r="AG866" s="42"/>
      <c r="AH866" s="42"/>
      <c r="AI866" s="7"/>
    </row>
    <row r="867" spans="1:35" s="6" customFormat="1" ht="14.25">
      <c r="A867" s="10"/>
      <c r="B867" s="11" t="s">
        <v>2868</v>
      </c>
      <c r="C867" s="12" t="s">
        <v>2059</v>
      </c>
      <c r="D867" s="15" t="s">
        <v>2868</v>
      </c>
      <c r="E867" s="15" t="s">
        <v>1706</v>
      </c>
      <c r="F867" s="2" t="s">
        <v>1707</v>
      </c>
      <c r="G867" s="2" t="s">
        <v>1708</v>
      </c>
      <c r="H867" s="15" t="s">
        <v>3162</v>
      </c>
      <c r="I867" s="3">
        <v>213.94</v>
      </c>
      <c r="J867" s="3">
        <f t="shared" si="94"/>
        <v>183.47742547425474</v>
      </c>
      <c r="K867" s="3">
        <v>14.52</v>
      </c>
      <c r="L867" s="3">
        <f t="shared" si="95"/>
        <v>12.410256410256411</v>
      </c>
      <c r="M867" s="3">
        <v>1.46</v>
      </c>
      <c r="N867" s="3">
        <f t="shared" si="96"/>
        <v>1.2478632478632479</v>
      </c>
      <c r="O867" s="3">
        <v>3.53</v>
      </c>
      <c r="P867" s="3">
        <v>3.08</v>
      </c>
      <c r="Q867" s="3">
        <f t="shared" si="97"/>
        <v>2.8893058161350842</v>
      </c>
      <c r="R867" s="3">
        <v>0</v>
      </c>
      <c r="S867" s="3">
        <f t="shared" si="92"/>
        <v>191.35</v>
      </c>
      <c r="T867" s="3">
        <f t="shared" si="99"/>
        <v>163.4</v>
      </c>
      <c r="U867" s="3">
        <v>0</v>
      </c>
      <c r="V867" s="3"/>
      <c r="W867" s="3"/>
      <c r="X867" s="42"/>
      <c r="Y867" s="42"/>
      <c r="Z867" s="42"/>
      <c r="AA867" s="42">
        <v>215</v>
      </c>
      <c r="AB867" s="42">
        <v>215</v>
      </c>
      <c r="AC867" s="42"/>
      <c r="AD867" s="42"/>
      <c r="AE867" s="42"/>
      <c r="AF867" s="42"/>
      <c r="AG867" s="42"/>
      <c r="AH867" s="42"/>
      <c r="AI867" s="7"/>
    </row>
    <row r="868" spans="1:35" s="6" customFormat="1" ht="14.25">
      <c r="A868" s="10"/>
      <c r="B868" s="11" t="s">
        <v>2869</v>
      </c>
      <c r="C868" s="12" t="s">
        <v>2059</v>
      </c>
      <c r="D868" s="15" t="s">
        <v>334</v>
      </c>
      <c r="E868" s="15" t="s">
        <v>1709</v>
      </c>
      <c r="F868" s="2" t="s">
        <v>1710</v>
      </c>
      <c r="G868" s="2" t="s">
        <v>1711</v>
      </c>
      <c r="H868" s="15" t="s">
        <v>3162</v>
      </c>
      <c r="I868" s="3">
        <v>8.09</v>
      </c>
      <c r="J868" s="3">
        <f t="shared" si="94"/>
        <v>7.3330081300812999</v>
      </c>
      <c r="K868" s="3">
        <v>3.28</v>
      </c>
      <c r="L868" s="3">
        <f t="shared" si="95"/>
        <v>2.8034188034188032</v>
      </c>
      <c r="M868" s="3">
        <v>0.92</v>
      </c>
      <c r="N868" s="3">
        <f t="shared" si="96"/>
        <v>0.78632478632478642</v>
      </c>
      <c r="O868" s="3">
        <v>1.52</v>
      </c>
      <c r="P868" s="3">
        <v>2.37</v>
      </c>
      <c r="Q868" s="3">
        <f t="shared" si="97"/>
        <v>2.2232645403377109</v>
      </c>
      <c r="R868" s="3">
        <v>0</v>
      </c>
      <c r="S868" s="3"/>
      <c r="T868" s="3">
        <v>0</v>
      </c>
      <c r="U868" s="3">
        <v>0</v>
      </c>
      <c r="V868" s="3"/>
      <c r="W868" s="3"/>
      <c r="X868" s="42"/>
      <c r="Y868" s="42"/>
      <c r="Z868" s="42"/>
      <c r="AA868" s="42"/>
      <c r="AB868" s="42"/>
      <c r="AC868" s="42"/>
      <c r="AD868" s="42"/>
      <c r="AE868" s="42"/>
      <c r="AF868" s="42"/>
      <c r="AG868" s="42"/>
      <c r="AH868" s="42"/>
      <c r="AI868" s="7"/>
    </row>
    <row r="869" spans="1:35" s="6" customFormat="1" ht="14.25">
      <c r="A869" s="10"/>
      <c r="B869" s="11" t="s">
        <v>2870</v>
      </c>
      <c r="C869" s="12" t="s">
        <v>2059</v>
      </c>
      <c r="D869" s="15" t="s">
        <v>2870</v>
      </c>
      <c r="E869" s="15" t="s">
        <v>1712</v>
      </c>
      <c r="F869" s="2" t="s">
        <v>1710</v>
      </c>
      <c r="G869" s="2" t="s">
        <v>1713</v>
      </c>
      <c r="H869" s="15" t="s">
        <v>3162</v>
      </c>
      <c r="I869" s="3">
        <v>10.809999999999999</v>
      </c>
      <c r="J869" s="3">
        <f t="shared" si="94"/>
        <v>9.7246320617052326</v>
      </c>
      <c r="K869" s="3">
        <v>5.27</v>
      </c>
      <c r="L869" s="3">
        <f t="shared" si="95"/>
        <v>4.5042735042735043</v>
      </c>
      <c r="M869" s="3">
        <v>1.19</v>
      </c>
      <c r="N869" s="3">
        <f t="shared" si="96"/>
        <v>1.017094017094017</v>
      </c>
      <c r="O869" s="3">
        <v>1.98</v>
      </c>
      <c r="P869" s="3">
        <v>2.37</v>
      </c>
      <c r="Q869" s="3">
        <f t="shared" si="97"/>
        <v>2.2232645403377109</v>
      </c>
      <c r="R869" s="3">
        <v>0</v>
      </c>
      <c r="S869" s="3"/>
      <c r="T869" s="3">
        <v>0</v>
      </c>
      <c r="U869" s="3">
        <v>0</v>
      </c>
      <c r="V869" s="3"/>
      <c r="W869" s="3"/>
      <c r="X869" s="42"/>
      <c r="Y869" s="42"/>
      <c r="Z869" s="42"/>
      <c r="AA869" s="42"/>
      <c r="AB869" s="42"/>
      <c r="AC869" s="42"/>
      <c r="AD869" s="42"/>
      <c r="AE869" s="42"/>
      <c r="AF869" s="42"/>
      <c r="AG869" s="42"/>
      <c r="AH869" s="42"/>
      <c r="AI869" s="7"/>
    </row>
    <row r="870" spans="1:35" s="6" customFormat="1" ht="14.25">
      <c r="A870" s="10"/>
      <c r="B870" s="11" t="s">
        <v>2871</v>
      </c>
      <c r="C870" s="12" t="s">
        <v>2059</v>
      </c>
      <c r="D870" s="15" t="s">
        <v>2871</v>
      </c>
      <c r="E870" s="15" t="s">
        <v>1714</v>
      </c>
      <c r="F870" s="2" t="s">
        <v>1710</v>
      </c>
      <c r="G870" s="2" t="s">
        <v>1715</v>
      </c>
      <c r="H870" s="15" t="s">
        <v>3162</v>
      </c>
      <c r="I870" s="3">
        <v>14.220000000000002</v>
      </c>
      <c r="J870" s="3">
        <f t="shared" si="94"/>
        <v>12.768478215551387</v>
      </c>
      <c r="K870" s="3">
        <v>7.25</v>
      </c>
      <c r="L870" s="3">
        <f t="shared" si="95"/>
        <v>6.1965811965811968</v>
      </c>
      <c r="M870" s="3">
        <v>1.73</v>
      </c>
      <c r="N870" s="3">
        <f t="shared" si="96"/>
        <v>1.4786324786324787</v>
      </c>
      <c r="O870" s="3">
        <v>2.87</v>
      </c>
      <c r="P870" s="3">
        <v>2.37</v>
      </c>
      <c r="Q870" s="3">
        <f t="shared" si="97"/>
        <v>2.2232645403377109</v>
      </c>
      <c r="R870" s="3">
        <v>0</v>
      </c>
      <c r="S870" s="3"/>
      <c r="T870" s="3">
        <v>0</v>
      </c>
      <c r="U870" s="3">
        <v>0</v>
      </c>
      <c r="V870" s="3"/>
      <c r="W870" s="3"/>
      <c r="X870" s="42"/>
      <c r="Y870" s="42"/>
      <c r="Z870" s="42"/>
      <c r="AA870" s="42"/>
      <c r="AB870" s="42"/>
      <c r="AC870" s="42"/>
      <c r="AD870" s="42"/>
      <c r="AE870" s="42"/>
      <c r="AF870" s="42"/>
      <c r="AG870" s="42"/>
      <c r="AH870" s="42"/>
      <c r="AI870" s="7"/>
    </row>
    <row r="871" spans="1:35" s="6" customFormat="1" ht="14.25">
      <c r="A871" s="10"/>
      <c r="B871" s="11" t="s">
        <v>2084</v>
      </c>
      <c r="C871" s="12" t="s">
        <v>2059</v>
      </c>
      <c r="D871" s="15" t="s">
        <v>9</v>
      </c>
      <c r="E871" s="15" t="s">
        <v>1716</v>
      </c>
      <c r="F871" s="2" t="s">
        <v>1717</v>
      </c>
      <c r="G871" s="2"/>
      <c r="H871" s="15" t="s">
        <v>3162</v>
      </c>
      <c r="I871" s="3">
        <v>1545.9</v>
      </c>
      <c r="J871" s="3">
        <f t="shared" si="94"/>
        <v>1387.676923076923</v>
      </c>
      <c r="K871" s="3">
        <v>960</v>
      </c>
      <c r="L871" s="3">
        <f t="shared" si="95"/>
        <v>820.51282051282055</v>
      </c>
      <c r="M871" s="3">
        <v>120</v>
      </c>
      <c r="N871" s="3">
        <f t="shared" si="96"/>
        <v>102.56410256410257</v>
      </c>
      <c r="O871" s="3">
        <v>252</v>
      </c>
      <c r="P871" s="3"/>
      <c r="Q871" s="3">
        <f t="shared" si="97"/>
        <v>0</v>
      </c>
      <c r="R871" s="3">
        <f t="shared" si="98"/>
        <v>205</v>
      </c>
      <c r="S871" s="3">
        <f t="shared" si="92"/>
        <v>8.9</v>
      </c>
      <c r="T871" s="3">
        <f t="shared" si="99"/>
        <v>7.6</v>
      </c>
      <c r="U871" s="3">
        <v>0</v>
      </c>
      <c r="V871" s="3">
        <v>2.5</v>
      </c>
      <c r="W871" s="3"/>
      <c r="X871" s="42"/>
      <c r="Y871" s="42"/>
      <c r="Z871" s="42"/>
      <c r="AA871" s="42">
        <v>10</v>
      </c>
      <c r="AB871" s="42">
        <v>10</v>
      </c>
      <c r="AC871" s="42"/>
      <c r="AD871" s="42"/>
      <c r="AE871" s="42"/>
      <c r="AF871" s="42"/>
      <c r="AG871" s="42"/>
      <c r="AH871" s="42"/>
      <c r="AI871" s="7"/>
    </row>
    <row r="872" spans="1:35" s="6" customFormat="1" ht="14.25">
      <c r="A872" s="10"/>
      <c r="B872" s="11" t="s">
        <v>2084</v>
      </c>
      <c r="C872" s="12" t="s">
        <v>2059</v>
      </c>
      <c r="D872" s="15" t="s">
        <v>9</v>
      </c>
      <c r="E872" s="15" t="s">
        <v>1718</v>
      </c>
      <c r="F872" s="2" t="s">
        <v>1719</v>
      </c>
      <c r="G872" s="2"/>
      <c r="H872" s="15" t="s">
        <v>3162</v>
      </c>
      <c r="I872" s="3">
        <v>1737.9</v>
      </c>
      <c r="J872" s="3">
        <f t="shared" si="94"/>
        <v>1551.7794871794872</v>
      </c>
      <c r="K872" s="3">
        <v>1152</v>
      </c>
      <c r="L872" s="3">
        <f t="shared" si="95"/>
        <v>984.61538461538464</v>
      </c>
      <c r="M872" s="3">
        <v>120</v>
      </c>
      <c r="N872" s="3">
        <f t="shared" si="96"/>
        <v>102.56410256410257</v>
      </c>
      <c r="O872" s="3">
        <v>252</v>
      </c>
      <c r="P872" s="3"/>
      <c r="Q872" s="3">
        <f t="shared" si="97"/>
        <v>0</v>
      </c>
      <c r="R872" s="3">
        <f t="shared" si="98"/>
        <v>205</v>
      </c>
      <c r="S872" s="3">
        <f t="shared" si="92"/>
        <v>8.9</v>
      </c>
      <c r="T872" s="3">
        <f t="shared" si="99"/>
        <v>7.6</v>
      </c>
      <c r="U872" s="3">
        <v>0</v>
      </c>
      <c r="V872" s="3">
        <v>2.5</v>
      </c>
      <c r="W872" s="3"/>
      <c r="X872" s="42"/>
      <c r="Y872" s="42"/>
      <c r="Z872" s="42"/>
      <c r="AA872" s="42">
        <v>10</v>
      </c>
      <c r="AB872" s="42">
        <v>10</v>
      </c>
      <c r="AC872" s="42"/>
      <c r="AD872" s="42"/>
      <c r="AE872" s="42"/>
      <c r="AF872" s="42"/>
      <c r="AG872" s="42"/>
      <c r="AH872" s="42"/>
      <c r="AI872" s="7"/>
    </row>
    <row r="873" spans="1:35" s="6" customFormat="1" ht="14.25">
      <c r="A873" s="10"/>
      <c r="B873" s="11" t="s">
        <v>2084</v>
      </c>
      <c r="C873" s="12" t="s">
        <v>2059</v>
      </c>
      <c r="D873" s="15" t="s">
        <v>9</v>
      </c>
      <c r="E873" s="15" t="s">
        <v>1720</v>
      </c>
      <c r="F873" s="2" t="s">
        <v>1721</v>
      </c>
      <c r="G873" s="2"/>
      <c r="H873" s="15" t="s">
        <v>3162</v>
      </c>
      <c r="I873" s="3">
        <v>3939.1800000000003</v>
      </c>
      <c r="J873" s="3">
        <f t="shared" si="94"/>
        <v>3429.1126495726503</v>
      </c>
      <c r="K873" s="3">
        <v>2468.5700000000002</v>
      </c>
      <c r="L873" s="3">
        <f t="shared" si="95"/>
        <v>2109.8888888888891</v>
      </c>
      <c r="M873" s="3">
        <v>114.29</v>
      </c>
      <c r="N873" s="3">
        <f t="shared" si="96"/>
        <v>97.683760683760696</v>
      </c>
      <c r="O873" s="3">
        <v>228.57</v>
      </c>
      <c r="P873" s="3"/>
      <c r="Q873" s="3">
        <f t="shared" si="97"/>
        <v>0</v>
      </c>
      <c r="R873" s="3">
        <f t="shared" si="98"/>
        <v>205</v>
      </c>
      <c r="S873" s="3">
        <f t="shared" si="92"/>
        <v>922.75</v>
      </c>
      <c r="T873" s="3">
        <f t="shared" si="99"/>
        <v>787.97</v>
      </c>
      <c r="U873" s="3">
        <v>0</v>
      </c>
      <c r="V873" s="3">
        <v>2.5</v>
      </c>
      <c r="W873" s="3"/>
      <c r="X873" s="42"/>
      <c r="Y873" s="42"/>
      <c r="Z873" s="42"/>
      <c r="AA873" s="42">
        <v>1036.8</v>
      </c>
      <c r="AB873" s="42">
        <v>1036.8</v>
      </c>
      <c r="AC873" s="42"/>
      <c r="AD873" s="42"/>
      <c r="AE873" s="42"/>
      <c r="AF873" s="42"/>
      <c r="AG873" s="42"/>
      <c r="AH873" s="42"/>
      <c r="AI873" s="7"/>
    </row>
    <row r="874" spans="1:35" s="6" customFormat="1" ht="14.25">
      <c r="A874" s="10"/>
      <c r="B874" s="11" t="s">
        <v>2872</v>
      </c>
      <c r="C874" s="12" t="s">
        <v>2059</v>
      </c>
      <c r="D874" s="15" t="s">
        <v>335</v>
      </c>
      <c r="E874" s="15" t="s">
        <v>1722</v>
      </c>
      <c r="F874" s="2" t="s">
        <v>1723</v>
      </c>
      <c r="G874" s="2" t="s">
        <v>1724</v>
      </c>
      <c r="H874" s="15" t="s">
        <v>3162</v>
      </c>
      <c r="I874" s="3">
        <v>140.65</v>
      </c>
      <c r="J874" s="3">
        <f t="shared" si="94"/>
        <v>135.34867000208465</v>
      </c>
      <c r="K874" s="3">
        <v>3.21</v>
      </c>
      <c r="L874" s="3">
        <f t="shared" si="95"/>
        <v>2.7435897435897436</v>
      </c>
      <c r="M874" s="3">
        <v>0.41</v>
      </c>
      <c r="N874" s="3">
        <f t="shared" si="96"/>
        <v>0.3504273504273504</v>
      </c>
      <c r="O874" s="3">
        <v>0.95</v>
      </c>
      <c r="P874" s="3">
        <v>1.54</v>
      </c>
      <c r="Q874" s="3">
        <f t="shared" si="97"/>
        <v>1.4446529080675421</v>
      </c>
      <c r="R874" s="3">
        <f t="shared" si="98"/>
        <v>102.5</v>
      </c>
      <c r="S874" s="3">
        <f t="shared" si="92"/>
        <v>32.04</v>
      </c>
      <c r="T874" s="3">
        <f t="shared" si="99"/>
        <v>27.36</v>
      </c>
      <c r="U874" s="3">
        <v>0</v>
      </c>
      <c r="V874" s="3">
        <v>1.25</v>
      </c>
      <c r="W874" s="3"/>
      <c r="X874" s="42"/>
      <c r="Y874" s="42"/>
      <c r="Z874" s="42"/>
      <c r="AA874" s="42">
        <v>36</v>
      </c>
      <c r="AB874" s="42">
        <v>36</v>
      </c>
      <c r="AC874" s="42"/>
      <c r="AD874" s="42"/>
      <c r="AE874" s="42"/>
      <c r="AF874" s="42"/>
      <c r="AG874" s="42"/>
      <c r="AH874" s="42"/>
      <c r="AI874" s="7"/>
    </row>
    <row r="875" spans="1:35" s="6" customFormat="1" ht="14.25">
      <c r="A875" s="10"/>
      <c r="B875" s="11" t="s">
        <v>2084</v>
      </c>
      <c r="C875" s="12" t="s">
        <v>2059</v>
      </c>
      <c r="D875" s="15" t="s">
        <v>9</v>
      </c>
      <c r="E875" s="15" t="s">
        <v>1725</v>
      </c>
      <c r="F875" s="2" t="s">
        <v>1726</v>
      </c>
      <c r="G875" s="2"/>
      <c r="H875" s="15" t="s">
        <v>3162</v>
      </c>
      <c r="I875" s="3">
        <v>7.129999999999999</v>
      </c>
      <c r="J875" s="3">
        <f t="shared" si="94"/>
        <v>6.137948717948718</v>
      </c>
      <c r="K875" s="3">
        <v>6</v>
      </c>
      <c r="L875" s="3">
        <f t="shared" si="95"/>
        <v>5.1282051282051286</v>
      </c>
      <c r="M875" s="3">
        <v>0.69</v>
      </c>
      <c r="N875" s="3">
        <f t="shared" si="96"/>
        <v>0.58974358974358976</v>
      </c>
      <c r="O875" s="3">
        <v>0.35</v>
      </c>
      <c r="P875" s="3"/>
      <c r="Q875" s="3">
        <f t="shared" si="97"/>
        <v>0</v>
      </c>
      <c r="R875" s="3">
        <v>0</v>
      </c>
      <c r="S875" s="3">
        <f t="shared" si="92"/>
        <v>0.09</v>
      </c>
      <c r="T875" s="3">
        <f t="shared" si="99"/>
        <v>7.0000000000000007E-2</v>
      </c>
      <c r="U875" s="3">
        <v>0</v>
      </c>
      <c r="V875" s="3"/>
      <c r="W875" s="3"/>
      <c r="X875" s="42"/>
      <c r="Y875" s="42"/>
      <c r="Z875" s="42"/>
      <c r="AA875" s="42">
        <v>9.6000000000000002E-2</v>
      </c>
      <c r="AB875" s="42">
        <v>9.6000000000000002E-2</v>
      </c>
      <c r="AC875" s="42"/>
      <c r="AD875" s="42"/>
      <c r="AE875" s="42"/>
      <c r="AF875" s="42"/>
      <c r="AG875" s="42"/>
      <c r="AH875" s="42"/>
      <c r="AI875" s="7"/>
    </row>
    <row r="876" spans="1:35" s="6" customFormat="1" ht="14.25">
      <c r="A876" s="10"/>
      <c r="B876" s="11" t="s">
        <v>2084</v>
      </c>
      <c r="C876" s="12" t="s">
        <v>2059</v>
      </c>
      <c r="D876" s="15" t="s">
        <v>9</v>
      </c>
      <c r="E876" s="15" t="s">
        <v>1727</v>
      </c>
      <c r="F876" s="2" t="s">
        <v>1728</v>
      </c>
      <c r="G876" s="2"/>
      <c r="H876" s="15" t="s">
        <v>3162</v>
      </c>
      <c r="I876" s="3">
        <v>13.39</v>
      </c>
      <c r="J876" s="3">
        <f t="shared" si="94"/>
        <v>11.515299145299148</v>
      </c>
      <c r="K876" s="3">
        <v>9.6</v>
      </c>
      <c r="L876" s="3">
        <f t="shared" si="95"/>
        <v>8.2051282051282062</v>
      </c>
      <c r="M876" s="3">
        <v>1.1000000000000001</v>
      </c>
      <c r="N876" s="3">
        <f t="shared" si="96"/>
        <v>0.94017094017094027</v>
      </c>
      <c r="O876" s="3">
        <v>0.55000000000000004</v>
      </c>
      <c r="P876" s="3"/>
      <c r="Q876" s="3">
        <f t="shared" si="97"/>
        <v>0</v>
      </c>
      <c r="R876" s="3">
        <v>0</v>
      </c>
      <c r="S876" s="3">
        <f t="shared" si="92"/>
        <v>2.14</v>
      </c>
      <c r="T876" s="3">
        <f t="shared" si="99"/>
        <v>1.82</v>
      </c>
      <c r="U876" s="3">
        <v>0</v>
      </c>
      <c r="V876" s="3"/>
      <c r="W876" s="3"/>
      <c r="X876" s="42"/>
      <c r="Y876" s="42"/>
      <c r="Z876" s="42"/>
      <c r="AA876" s="42">
        <v>2.4</v>
      </c>
      <c r="AB876" s="42">
        <v>2.4</v>
      </c>
      <c r="AC876" s="42"/>
      <c r="AD876" s="42"/>
      <c r="AE876" s="42"/>
      <c r="AF876" s="42"/>
      <c r="AG876" s="42"/>
      <c r="AH876" s="42"/>
      <c r="AI876" s="7"/>
    </row>
    <row r="877" spans="1:35" s="6" customFormat="1" ht="14.25">
      <c r="A877" s="10"/>
      <c r="B877" s="11" t="s">
        <v>2873</v>
      </c>
      <c r="C877" s="12" t="s">
        <v>2059</v>
      </c>
      <c r="D877" s="15" t="s">
        <v>336</v>
      </c>
      <c r="E877" s="15" t="s">
        <v>1729</v>
      </c>
      <c r="F877" s="2" t="s">
        <v>1730</v>
      </c>
      <c r="G877" s="2" t="s">
        <v>1731</v>
      </c>
      <c r="H877" s="15" t="s">
        <v>3162</v>
      </c>
      <c r="I877" s="3">
        <v>61.15</v>
      </c>
      <c r="J877" s="3">
        <f t="shared" si="94"/>
        <v>56.182136752136749</v>
      </c>
      <c r="K877" s="3">
        <v>31.57</v>
      </c>
      <c r="L877" s="3">
        <f t="shared" si="95"/>
        <v>26.982905982905987</v>
      </c>
      <c r="M877" s="3"/>
      <c r="N877" s="3">
        <f t="shared" si="96"/>
        <v>0</v>
      </c>
      <c r="O877" s="3">
        <v>23.43</v>
      </c>
      <c r="P877" s="3">
        <v>6.15</v>
      </c>
      <c r="Q877" s="3">
        <f t="shared" si="97"/>
        <v>5.7692307692307692</v>
      </c>
      <c r="R877" s="3">
        <v>0</v>
      </c>
      <c r="S877" s="3"/>
      <c r="T877" s="3">
        <v>0</v>
      </c>
      <c r="U877" s="3">
        <v>0</v>
      </c>
      <c r="V877" s="3"/>
      <c r="W877" s="3"/>
      <c r="X877" s="42"/>
      <c r="Y877" s="42"/>
      <c r="Z877" s="42"/>
      <c r="AA877" s="42"/>
      <c r="AB877" s="42"/>
      <c r="AC877" s="42"/>
      <c r="AD877" s="42"/>
      <c r="AE877" s="42"/>
      <c r="AF877" s="42"/>
      <c r="AG877" s="42"/>
      <c r="AH877" s="42"/>
      <c r="AI877" s="7"/>
    </row>
    <row r="878" spans="1:35" s="6" customFormat="1" ht="14.25">
      <c r="A878" s="10"/>
      <c r="B878" s="11" t="s">
        <v>2874</v>
      </c>
      <c r="C878" s="12" t="s">
        <v>2059</v>
      </c>
      <c r="D878" s="15" t="s">
        <v>337</v>
      </c>
      <c r="E878" s="15" t="s">
        <v>1732</v>
      </c>
      <c r="F878" s="2" t="s">
        <v>1733</v>
      </c>
      <c r="G878" s="2" t="s">
        <v>1734</v>
      </c>
      <c r="H878" s="15" t="s">
        <v>3162</v>
      </c>
      <c r="I878" s="3">
        <v>733.42000000000007</v>
      </c>
      <c r="J878" s="3">
        <f t="shared" si="94"/>
        <v>657.54</v>
      </c>
      <c r="K878" s="3">
        <v>140.65</v>
      </c>
      <c r="L878" s="3">
        <f t="shared" si="95"/>
        <v>120.21367521367523</v>
      </c>
      <c r="M878" s="3">
        <v>29</v>
      </c>
      <c r="N878" s="3">
        <f t="shared" si="96"/>
        <v>24.786324786324787</v>
      </c>
      <c r="O878" s="3">
        <v>102.66</v>
      </c>
      <c r="P878" s="3"/>
      <c r="Q878" s="3">
        <f t="shared" si="97"/>
        <v>0</v>
      </c>
      <c r="R878" s="3">
        <f t="shared" si="98"/>
        <v>102.5</v>
      </c>
      <c r="S878" s="3">
        <f t="shared" si="92"/>
        <v>358.61</v>
      </c>
      <c r="T878" s="3">
        <f t="shared" si="99"/>
        <v>307.38</v>
      </c>
      <c r="U878" s="3">
        <v>0</v>
      </c>
      <c r="V878" s="3">
        <v>1.25</v>
      </c>
      <c r="W878" s="3">
        <v>33.704000000000001</v>
      </c>
      <c r="X878" s="42">
        <v>33.704000000000001</v>
      </c>
      <c r="Y878" s="42"/>
      <c r="Z878" s="42"/>
      <c r="AA878" s="42"/>
      <c r="AB878" s="42"/>
      <c r="AC878" s="42"/>
      <c r="AD878" s="42"/>
      <c r="AE878" s="42"/>
      <c r="AF878" s="42"/>
      <c r="AG878" s="42"/>
      <c r="AH878" s="42"/>
      <c r="AI878" s="7"/>
    </row>
    <row r="879" spans="1:35" s="6" customFormat="1">
      <c r="A879" s="33"/>
      <c r="B879" s="34"/>
      <c r="C879" s="33"/>
      <c r="D879" s="15"/>
      <c r="E879" s="15" t="s">
        <v>1735</v>
      </c>
      <c r="F879" s="2" t="s">
        <v>2875</v>
      </c>
      <c r="G879" s="2" t="s">
        <v>1736</v>
      </c>
      <c r="H879" s="15" t="s">
        <v>3162</v>
      </c>
      <c r="I879" s="3">
        <v>379.12</v>
      </c>
      <c r="J879" s="3">
        <f t="shared" si="94"/>
        <v>357.87247863247865</v>
      </c>
      <c r="K879" s="3">
        <v>88.8</v>
      </c>
      <c r="L879" s="3">
        <f t="shared" si="95"/>
        <v>75.897435897435898</v>
      </c>
      <c r="M879" s="3">
        <v>10.220000000000001</v>
      </c>
      <c r="N879" s="3">
        <f t="shared" si="96"/>
        <v>8.735042735042736</v>
      </c>
      <c r="O879" s="3">
        <v>28.11</v>
      </c>
      <c r="P879" s="3"/>
      <c r="Q879" s="3">
        <f t="shared" si="97"/>
        <v>0</v>
      </c>
      <c r="R879" s="3">
        <f t="shared" si="98"/>
        <v>205</v>
      </c>
      <c r="S879" s="3">
        <f>IF(ROUND((W879*$W$3+Y879*$Y$3+AA879*$AA$3+AC879*$AC$3+AE879*$AE$3+AG879*$AG$3),2)=0,"",ROUND((W879*$W$3+Y879*$Y$3+AA879*$AA$3+AC879*$AC$3+AE879*$AE$3+AG879*$AG$3),2))</f>
        <v>46.99</v>
      </c>
      <c r="T879" s="3">
        <f t="shared" si="99"/>
        <v>40.130000000000003</v>
      </c>
      <c r="U879" s="3">
        <v>0</v>
      </c>
      <c r="V879" s="3">
        <v>2.5</v>
      </c>
      <c r="W879" s="3"/>
      <c r="X879" s="42"/>
      <c r="Y879" s="42"/>
      <c r="Z879" s="42"/>
      <c r="AA879" s="42">
        <v>52.8</v>
      </c>
      <c r="AB879" s="42">
        <v>52.8</v>
      </c>
      <c r="AC879" s="42"/>
      <c r="AD879" s="42"/>
      <c r="AE879" s="42"/>
      <c r="AF879" s="42"/>
      <c r="AG879" s="42"/>
      <c r="AH879" s="42"/>
    </row>
    <row r="880" spans="1:35" s="6" customFormat="1">
      <c r="A880" s="33"/>
      <c r="B880" s="34"/>
      <c r="C880" s="33"/>
      <c r="D880" s="15"/>
      <c r="E880" s="15" t="s">
        <v>1737</v>
      </c>
      <c r="F880" s="2" t="s">
        <v>1738</v>
      </c>
      <c r="G880" s="2"/>
      <c r="H880" s="15" t="s">
        <v>3162</v>
      </c>
      <c r="I880" s="3">
        <v>867.84</v>
      </c>
      <c r="J880" s="3">
        <f t="shared" si="94"/>
        <v>780.73717948717945</v>
      </c>
      <c r="K880" s="3">
        <v>182.82</v>
      </c>
      <c r="L880" s="3">
        <f t="shared" si="95"/>
        <v>156.25641025641025</v>
      </c>
      <c r="M880" s="3">
        <v>28.35</v>
      </c>
      <c r="N880" s="3">
        <f t="shared" si="96"/>
        <v>24.230769230769234</v>
      </c>
      <c r="O880" s="3">
        <v>56.7</v>
      </c>
      <c r="P880" s="3"/>
      <c r="Q880" s="3">
        <f t="shared" si="97"/>
        <v>0</v>
      </c>
      <c r="R880" s="3">
        <f t="shared" si="98"/>
        <v>205</v>
      </c>
      <c r="S880" s="3">
        <f t="shared" ref="S880:S943" si="100">IF(ROUND((W880*$W$3+Y880*$Y$3+AA880*$AA$3+AC880*$AC$3+AE880*$AE$3+AG880*$AG$3),2)=0,"",ROUND((W880*$W$3+Y880*$Y$3+AA880*$AA$3+AC880*$AC$3+AE880*$AE$3+AG880*$AG$3),2))</f>
        <v>394.97</v>
      </c>
      <c r="T880" s="3">
        <f t="shared" si="99"/>
        <v>338.55</v>
      </c>
      <c r="U880" s="3">
        <v>0</v>
      </c>
      <c r="V880" s="3">
        <v>2.5</v>
      </c>
      <c r="W880" s="3"/>
      <c r="X880" s="42"/>
      <c r="Y880" s="42">
        <v>43.74</v>
      </c>
      <c r="Z880" s="42">
        <v>43.74</v>
      </c>
      <c r="AA880" s="42"/>
      <c r="AB880" s="42"/>
      <c r="AC880" s="42"/>
      <c r="AD880" s="42"/>
      <c r="AE880" s="42"/>
      <c r="AF880" s="42"/>
      <c r="AG880" s="42"/>
      <c r="AH880" s="42"/>
    </row>
    <row r="881" spans="1:34" s="6" customFormat="1">
      <c r="A881" s="33"/>
      <c r="B881" s="34"/>
      <c r="C881" s="33"/>
      <c r="D881" s="15"/>
      <c r="E881" s="15" t="s">
        <v>1739</v>
      </c>
      <c r="F881" s="2" t="s">
        <v>1740</v>
      </c>
      <c r="G881" s="1" t="s">
        <v>1741</v>
      </c>
      <c r="H881" s="15" t="s">
        <v>3162</v>
      </c>
      <c r="I881" s="3">
        <v>414.81</v>
      </c>
      <c r="J881" s="3">
        <f t="shared" si="94"/>
        <v>379.66572649572646</v>
      </c>
      <c r="K881" s="3">
        <v>111.8</v>
      </c>
      <c r="L881" s="3">
        <f t="shared" si="95"/>
        <v>95.555555555555557</v>
      </c>
      <c r="M881" s="3">
        <v>4.6100000000000003</v>
      </c>
      <c r="N881" s="3">
        <f t="shared" si="96"/>
        <v>3.9401709401709408</v>
      </c>
      <c r="O881" s="3">
        <v>9.59</v>
      </c>
      <c r="P881" s="3"/>
      <c r="Q881" s="3">
        <f t="shared" si="97"/>
        <v>0</v>
      </c>
      <c r="R881" s="3">
        <f t="shared" si="98"/>
        <v>164</v>
      </c>
      <c r="S881" s="3">
        <f t="shared" si="100"/>
        <v>124.8</v>
      </c>
      <c r="T881" s="3">
        <f t="shared" si="99"/>
        <v>106.57</v>
      </c>
      <c r="U881" s="3">
        <v>0.01</v>
      </c>
      <c r="V881" s="3">
        <v>2</v>
      </c>
      <c r="W881" s="3"/>
      <c r="X881" s="42"/>
      <c r="Y881" s="42"/>
      <c r="Z881" s="42"/>
      <c r="AA881" s="42">
        <v>140.22999999999999</v>
      </c>
      <c r="AB881" s="42">
        <v>140.22999999999999</v>
      </c>
      <c r="AC881" s="42"/>
      <c r="AD881" s="42"/>
      <c r="AE881" s="42"/>
      <c r="AF881" s="42"/>
      <c r="AG881" s="42"/>
      <c r="AH881" s="42"/>
    </row>
    <row r="882" spans="1:34" s="6" customFormat="1">
      <c r="A882" s="33"/>
      <c r="B882" s="34"/>
      <c r="C882" s="33"/>
      <c r="D882" s="15"/>
      <c r="E882" s="15" t="s">
        <v>1742</v>
      </c>
      <c r="F882" s="2" t="s">
        <v>1740</v>
      </c>
      <c r="G882" s="1" t="s">
        <v>1743</v>
      </c>
      <c r="H882" s="15" t="s">
        <v>3162</v>
      </c>
      <c r="I882" s="3">
        <v>424.45</v>
      </c>
      <c r="J882" s="3">
        <f t="shared" si="94"/>
        <v>387.98700854700854</v>
      </c>
      <c r="K882" s="3">
        <v>118.6</v>
      </c>
      <c r="L882" s="3">
        <f t="shared" si="95"/>
        <v>101.36752136752136</v>
      </c>
      <c r="M882" s="3">
        <v>4.8899999999999997</v>
      </c>
      <c r="N882" s="3">
        <f t="shared" si="96"/>
        <v>4.1794871794871797</v>
      </c>
      <c r="O882" s="3">
        <v>10.17</v>
      </c>
      <c r="P882" s="3"/>
      <c r="Q882" s="3">
        <f t="shared" si="97"/>
        <v>0</v>
      </c>
      <c r="R882" s="3">
        <f t="shared" si="98"/>
        <v>164</v>
      </c>
      <c r="S882" s="3">
        <f t="shared" si="100"/>
        <v>126.79</v>
      </c>
      <c r="T882" s="3">
        <f t="shared" si="99"/>
        <v>108.27</v>
      </c>
      <c r="U882" s="3">
        <v>0</v>
      </c>
      <c r="V882" s="3">
        <v>2</v>
      </c>
      <c r="W882" s="3"/>
      <c r="X882" s="42"/>
      <c r="Y882" s="42"/>
      <c r="Z882" s="42"/>
      <c r="AA882" s="42">
        <v>142.46</v>
      </c>
      <c r="AB882" s="42">
        <v>142.46</v>
      </c>
      <c r="AC882" s="42"/>
      <c r="AD882" s="42"/>
      <c r="AE882" s="42"/>
      <c r="AF882" s="42"/>
      <c r="AG882" s="42"/>
      <c r="AH882" s="42"/>
    </row>
    <row r="883" spans="1:34" s="6" customFormat="1">
      <c r="A883" s="33"/>
      <c r="B883" s="34"/>
      <c r="C883" s="33"/>
      <c r="D883" s="15"/>
      <c r="E883" s="15" t="s">
        <v>1744</v>
      </c>
      <c r="F883" s="2" t="s">
        <v>1745</v>
      </c>
      <c r="G883" s="1" t="s">
        <v>1746</v>
      </c>
      <c r="H883" s="15" t="s">
        <v>3162</v>
      </c>
      <c r="I883" s="3">
        <v>1274.8900000000001</v>
      </c>
      <c r="J883" s="3">
        <f t="shared" si="94"/>
        <v>1147.3917094017095</v>
      </c>
      <c r="K883" s="3">
        <v>237.56</v>
      </c>
      <c r="L883" s="3">
        <f t="shared" si="95"/>
        <v>203.04273504273505</v>
      </c>
      <c r="M883" s="3">
        <v>88.17</v>
      </c>
      <c r="N883" s="3">
        <f t="shared" si="96"/>
        <v>75.358974358974365</v>
      </c>
      <c r="O883" s="3">
        <v>223.95</v>
      </c>
      <c r="P883" s="3"/>
      <c r="Q883" s="3">
        <f t="shared" si="97"/>
        <v>0</v>
      </c>
      <c r="R883" s="3">
        <f t="shared" si="98"/>
        <v>164</v>
      </c>
      <c r="S883" s="3">
        <f t="shared" si="100"/>
        <v>561.21</v>
      </c>
      <c r="T883" s="3">
        <f t="shared" si="99"/>
        <v>481.04</v>
      </c>
      <c r="U883" s="3">
        <v>0</v>
      </c>
      <c r="V883" s="3">
        <v>2</v>
      </c>
      <c r="W883" s="3"/>
      <c r="X883" s="42"/>
      <c r="Y883" s="42">
        <v>62.15</v>
      </c>
      <c r="Z883" s="42">
        <v>62.15</v>
      </c>
      <c r="AA883" s="42"/>
      <c r="AB883" s="42"/>
      <c r="AC883" s="42"/>
      <c r="AD883" s="42"/>
      <c r="AE883" s="42"/>
      <c r="AF883" s="42"/>
      <c r="AG883" s="42"/>
      <c r="AH883" s="42"/>
    </row>
    <row r="884" spans="1:34" s="6" customFormat="1">
      <c r="A884" s="33"/>
      <c r="B884" s="34"/>
      <c r="C884" s="33"/>
      <c r="D884" s="15"/>
      <c r="E884" s="15" t="s">
        <v>1747</v>
      </c>
      <c r="F884" s="2" t="s">
        <v>1748</v>
      </c>
      <c r="G884" s="2" t="s">
        <v>1749</v>
      </c>
      <c r="H884" s="15" t="s">
        <v>3162</v>
      </c>
      <c r="I884" s="3">
        <v>11.87</v>
      </c>
      <c r="J884" s="3">
        <f t="shared" si="94"/>
        <v>10.417944548676257</v>
      </c>
      <c r="K884" s="3">
        <v>0.62</v>
      </c>
      <c r="L884" s="3">
        <f t="shared" si="95"/>
        <v>0.52991452991452992</v>
      </c>
      <c r="M884" s="3"/>
      <c r="N884" s="3">
        <f t="shared" si="96"/>
        <v>0</v>
      </c>
      <c r="O884" s="3">
        <v>0.74</v>
      </c>
      <c r="P884" s="3">
        <v>1.97</v>
      </c>
      <c r="Q884" s="3">
        <f t="shared" si="97"/>
        <v>1.848030018761726</v>
      </c>
      <c r="R884" s="3">
        <v>0</v>
      </c>
      <c r="S884" s="3">
        <f t="shared" si="100"/>
        <v>8.5399999999999991</v>
      </c>
      <c r="T884" s="3">
        <f t="shared" si="99"/>
        <v>7.3</v>
      </c>
      <c r="U884" s="3">
        <v>0</v>
      </c>
      <c r="V884" s="3"/>
      <c r="W884" s="3"/>
      <c r="X884" s="42"/>
      <c r="Y884" s="42"/>
      <c r="Z884" s="42"/>
      <c r="AA884" s="42">
        <v>9.6</v>
      </c>
      <c r="AB884" s="42">
        <v>9.6</v>
      </c>
      <c r="AC884" s="42"/>
      <c r="AD884" s="42"/>
      <c r="AE884" s="42"/>
      <c r="AF884" s="42"/>
      <c r="AG884" s="42"/>
      <c r="AH884" s="42"/>
    </row>
    <row r="885" spans="1:34" s="6" customFormat="1">
      <c r="A885" s="33"/>
      <c r="B885" s="34"/>
      <c r="C885" s="33"/>
      <c r="D885" s="15"/>
      <c r="E885" s="15" t="s">
        <v>1750</v>
      </c>
      <c r="F885" s="2" t="s">
        <v>1748</v>
      </c>
      <c r="G885" s="2" t="s">
        <v>1751</v>
      </c>
      <c r="H885" s="15" t="s">
        <v>3162</v>
      </c>
      <c r="I885" s="3">
        <v>14.930000000000001</v>
      </c>
      <c r="J885" s="3">
        <f t="shared" si="94"/>
        <v>13.854798832603709</v>
      </c>
      <c r="K885" s="3">
        <v>3.02</v>
      </c>
      <c r="L885" s="3">
        <f t="shared" si="95"/>
        <v>2.5811965811965814</v>
      </c>
      <c r="M885" s="3"/>
      <c r="N885" s="3">
        <f t="shared" si="96"/>
        <v>0</v>
      </c>
      <c r="O885" s="3">
        <v>6.47</v>
      </c>
      <c r="P885" s="3">
        <v>1.88</v>
      </c>
      <c r="Q885" s="3">
        <f t="shared" si="97"/>
        <v>1.7636022514071292</v>
      </c>
      <c r="R885" s="3">
        <v>0</v>
      </c>
      <c r="S885" s="3">
        <f t="shared" si="100"/>
        <v>3.56</v>
      </c>
      <c r="T885" s="3">
        <f t="shared" si="99"/>
        <v>3.04</v>
      </c>
      <c r="U885" s="3">
        <v>0</v>
      </c>
      <c r="V885" s="3"/>
      <c r="W885" s="3"/>
      <c r="X885" s="42"/>
      <c r="Y885" s="42"/>
      <c r="Z885" s="42"/>
      <c r="AA885" s="42">
        <v>4</v>
      </c>
      <c r="AB885" s="42">
        <v>4</v>
      </c>
      <c r="AC885" s="42"/>
      <c r="AD885" s="42"/>
      <c r="AE885" s="42"/>
      <c r="AF885" s="42"/>
      <c r="AG885" s="42"/>
      <c r="AH885" s="42"/>
    </row>
    <row r="886" spans="1:34" s="6" customFormat="1">
      <c r="A886" s="33"/>
      <c r="B886" s="34"/>
      <c r="C886" s="33"/>
      <c r="D886" s="15"/>
      <c r="E886" s="15" t="s">
        <v>3599</v>
      </c>
      <c r="F886" s="2" t="s">
        <v>3525</v>
      </c>
      <c r="G886" s="2" t="s">
        <v>648</v>
      </c>
      <c r="H886" s="15" t="s">
        <v>3162</v>
      </c>
      <c r="I886" s="3">
        <v>1511.4499999999998</v>
      </c>
      <c r="J886" s="3">
        <f t="shared" si="94"/>
        <v>1364.3966666666665</v>
      </c>
      <c r="K886" s="3">
        <v>263.82</v>
      </c>
      <c r="L886" s="3">
        <f t="shared" si="95"/>
        <v>225.4871794871795</v>
      </c>
      <c r="M886" s="3">
        <v>109.02</v>
      </c>
      <c r="N886" s="3">
        <f t="shared" si="96"/>
        <v>93.179487179487182</v>
      </c>
      <c r="O886" s="3">
        <v>283.45</v>
      </c>
      <c r="P886" s="3"/>
      <c r="Q886" s="3">
        <f t="shared" si="97"/>
        <v>0</v>
      </c>
      <c r="R886" s="3">
        <f t="shared" si="98"/>
        <v>205</v>
      </c>
      <c r="S886" s="3">
        <f t="shared" si="100"/>
        <v>650.16</v>
      </c>
      <c r="T886" s="3">
        <f t="shared" si="99"/>
        <v>557.28</v>
      </c>
      <c r="U886" s="3">
        <v>0</v>
      </c>
      <c r="V886" s="3">
        <v>2.5</v>
      </c>
      <c r="W886" s="3"/>
      <c r="X886" s="42"/>
      <c r="Y886" s="42">
        <v>72</v>
      </c>
      <c r="Z886" s="42">
        <v>72</v>
      </c>
      <c r="AA886" s="42"/>
      <c r="AB886" s="42"/>
      <c r="AC886" s="42"/>
      <c r="AD886" s="42"/>
      <c r="AE886" s="42"/>
      <c r="AF886" s="42"/>
      <c r="AG886" s="42"/>
      <c r="AH886" s="42"/>
    </row>
    <row r="887" spans="1:34" s="6" customFormat="1">
      <c r="A887" s="33"/>
      <c r="B887" s="34"/>
      <c r="C887" s="33"/>
      <c r="D887" s="15"/>
      <c r="E887" s="15" t="s">
        <v>1752</v>
      </c>
      <c r="F887" s="2" t="s">
        <v>1753</v>
      </c>
      <c r="G887" s="1" t="s">
        <v>1238</v>
      </c>
      <c r="H887" s="15" t="s">
        <v>3162</v>
      </c>
      <c r="I887" s="3">
        <v>197.86</v>
      </c>
      <c r="J887" s="3">
        <f t="shared" si="94"/>
        <v>181.9305128205128</v>
      </c>
      <c r="K887" s="3">
        <v>53.18</v>
      </c>
      <c r="L887" s="3">
        <f t="shared" si="95"/>
        <v>45.452991452991455</v>
      </c>
      <c r="M887" s="3">
        <v>2.77</v>
      </c>
      <c r="N887" s="3">
        <f t="shared" si="96"/>
        <v>2.3675213675213675</v>
      </c>
      <c r="O887" s="3">
        <v>6.51</v>
      </c>
      <c r="P887" s="3"/>
      <c r="Q887" s="3">
        <f t="shared" si="97"/>
        <v>0</v>
      </c>
      <c r="R887" s="3">
        <f t="shared" si="98"/>
        <v>82</v>
      </c>
      <c r="S887" s="3">
        <f t="shared" si="100"/>
        <v>53.4</v>
      </c>
      <c r="T887" s="3">
        <f t="shared" si="99"/>
        <v>45.6</v>
      </c>
      <c r="U887" s="3">
        <v>0</v>
      </c>
      <c r="V887" s="3">
        <v>1</v>
      </c>
      <c r="W887" s="3"/>
      <c r="X887" s="42"/>
      <c r="Y887" s="42"/>
      <c r="Z887" s="42"/>
      <c r="AA887" s="42">
        <v>60</v>
      </c>
      <c r="AB887" s="42">
        <v>60</v>
      </c>
      <c r="AC887" s="42"/>
      <c r="AD887" s="42"/>
      <c r="AE887" s="42"/>
      <c r="AF887" s="42"/>
      <c r="AG887" s="42"/>
      <c r="AH887" s="42"/>
    </row>
    <row r="888" spans="1:34" s="6" customFormat="1">
      <c r="A888" s="33"/>
      <c r="B888" s="34"/>
      <c r="C888" s="33"/>
      <c r="D888" s="15"/>
      <c r="E888" s="15" t="s">
        <v>1754</v>
      </c>
      <c r="F888" s="2" t="s">
        <v>384</v>
      </c>
      <c r="G888" s="2" t="s">
        <v>1755</v>
      </c>
      <c r="H888" s="15" t="s">
        <v>3162</v>
      </c>
      <c r="I888" s="3">
        <v>5996.71</v>
      </c>
      <c r="J888" s="3">
        <f t="shared" si="94"/>
        <v>5402.5952136752139</v>
      </c>
      <c r="K888" s="3">
        <v>2165.6999999999998</v>
      </c>
      <c r="L888" s="3">
        <f t="shared" si="95"/>
        <v>1851.0256410256409</v>
      </c>
      <c r="M888" s="3">
        <v>306.13</v>
      </c>
      <c r="N888" s="3">
        <f t="shared" si="96"/>
        <v>261.64957264957269</v>
      </c>
      <c r="O888" s="3">
        <v>1447.99</v>
      </c>
      <c r="P888" s="3"/>
      <c r="Q888" s="3">
        <f t="shared" si="97"/>
        <v>0</v>
      </c>
      <c r="R888" s="3">
        <f t="shared" si="98"/>
        <v>205</v>
      </c>
      <c r="S888" s="3">
        <f t="shared" si="100"/>
        <v>1644.72</v>
      </c>
      <c r="T888" s="3">
        <f t="shared" si="99"/>
        <v>1409.76</v>
      </c>
      <c r="U888" s="3">
        <v>227.17</v>
      </c>
      <c r="V888" s="3">
        <v>2.5</v>
      </c>
      <c r="W888" s="3"/>
      <c r="X888" s="42"/>
      <c r="Y888" s="42">
        <v>182.14</v>
      </c>
      <c r="Z888" s="42">
        <v>182.14</v>
      </c>
      <c r="AA888" s="42"/>
      <c r="AB888" s="42"/>
      <c r="AC888" s="42"/>
      <c r="AD888" s="42"/>
      <c r="AE888" s="42"/>
      <c r="AF888" s="42"/>
      <c r="AG888" s="42"/>
      <c r="AH888" s="42"/>
    </row>
    <row r="889" spans="1:34" s="6" customFormat="1">
      <c r="A889" s="33"/>
      <c r="B889" s="34"/>
      <c r="C889" s="33"/>
      <c r="D889" s="15"/>
      <c r="E889" s="15" t="s">
        <v>1756</v>
      </c>
      <c r="F889" s="2" t="s">
        <v>1757</v>
      </c>
      <c r="G889" s="2" t="s">
        <v>1758</v>
      </c>
      <c r="H889" s="15" t="s">
        <v>3162</v>
      </c>
      <c r="I889" s="3">
        <v>1681.93</v>
      </c>
      <c r="J889" s="3">
        <f t="shared" si="94"/>
        <v>1494.1496581196582</v>
      </c>
      <c r="K889" s="3">
        <v>187.35</v>
      </c>
      <c r="L889" s="3">
        <f t="shared" si="95"/>
        <v>160.12820512820514</v>
      </c>
      <c r="M889" s="3">
        <v>79.55</v>
      </c>
      <c r="N889" s="3">
        <f t="shared" si="96"/>
        <v>67.991452991452988</v>
      </c>
      <c r="O889" s="3">
        <v>167.06</v>
      </c>
      <c r="P889" s="3"/>
      <c r="Q889" s="3">
        <f t="shared" si="97"/>
        <v>0</v>
      </c>
      <c r="R889" s="3">
        <f t="shared" si="98"/>
        <v>205</v>
      </c>
      <c r="S889" s="3">
        <f t="shared" si="100"/>
        <v>1042.97</v>
      </c>
      <c r="T889" s="3">
        <f t="shared" si="99"/>
        <v>893.97</v>
      </c>
      <c r="U889" s="3">
        <v>0</v>
      </c>
      <c r="V889" s="3">
        <v>2.5</v>
      </c>
      <c r="W889" s="3"/>
      <c r="X889" s="42"/>
      <c r="Y889" s="42">
        <v>115.5</v>
      </c>
      <c r="Z889" s="42">
        <v>115.5</v>
      </c>
      <c r="AA889" s="42"/>
      <c r="AB889" s="42"/>
      <c r="AC889" s="42"/>
      <c r="AD889" s="42"/>
      <c r="AE889" s="42"/>
      <c r="AF889" s="42"/>
      <c r="AG889" s="42"/>
      <c r="AH889" s="42"/>
    </row>
    <row r="890" spans="1:34" s="6" customFormat="1">
      <c r="A890" s="33"/>
      <c r="B890" s="34"/>
      <c r="C890" s="33"/>
      <c r="D890" s="15"/>
      <c r="E890" s="15" t="s">
        <v>1759</v>
      </c>
      <c r="F890" s="2" t="s">
        <v>463</v>
      </c>
      <c r="G890" s="2" t="s">
        <v>364</v>
      </c>
      <c r="H890" s="15" t="s">
        <v>3162</v>
      </c>
      <c r="I890" s="3">
        <v>14.09</v>
      </c>
      <c r="J890" s="3">
        <f t="shared" si="94"/>
        <v>12.557094017094016</v>
      </c>
      <c r="K890" s="3">
        <v>7.6</v>
      </c>
      <c r="L890" s="3">
        <f t="shared" si="95"/>
        <v>6.4957264957264957</v>
      </c>
      <c r="M890" s="3">
        <v>2.95</v>
      </c>
      <c r="N890" s="3">
        <f t="shared" si="96"/>
        <v>2.5213675213675217</v>
      </c>
      <c r="O890" s="3">
        <v>3.54</v>
      </c>
      <c r="P890" s="3"/>
      <c r="Q890" s="3">
        <f t="shared" si="97"/>
        <v>0</v>
      </c>
      <c r="R890" s="3">
        <v>0</v>
      </c>
      <c r="S890" s="3"/>
      <c r="T890" s="3">
        <v>0</v>
      </c>
      <c r="U890" s="3">
        <v>0</v>
      </c>
      <c r="V890" s="3"/>
      <c r="W890" s="3"/>
      <c r="X890" s="42"/>
      <c r="Y890" s="42"/>
      <c r="Z890" s="42"/>
      <c r="AA890" s="42"/>
      <c r="AB890" s="42"/>
      <c r="AC890" s="42"/>
      <c r="AD890" s="42"/>
      <c r="AE890" s="42"/>
      <c r="AF890" s="42"/>
      <c r="AG890" s="42"/>
      <c r="AH890" s="42"/>
    </row>
    <row r="891" spans="1:34" s="6" customFormat="1">
      <c r="A891" s="33"/>
      <c r="B891" s="34"/>
      <c r="C891" s="33"/>
      <c r="D891" s="15"/>
      <c r="E891" s="15" t="s">
        <v>1760</v>
      </c>
      <c r="F891" s="2" t="s">
        <v>463</v>
      </c>
      <c r="G891" s="2" t="s">
        <v>1761</v>
      </c>
      <c r="H891" s="15" t="s">
        <v>3162</v>
      </c>
      <c r="I891" s="3">
        <v>42.94</v>
      </c>
      <c r="J891" s="3">
        <f t="shared" si="94"/>
        <v>38.26717948717949</v>
      </c>
      <c r="K891" s="3">
        <v>23.18</v>
      </c>
      <c r="L891" s="3">
        <f t="shared" si="95"/>
        <v>19.811965811965813</v>
      </c>
      <c r="M891" s="3">
        <v>8.98</v>
      </c>
      <c r="N891" s="3">
        <f t="shared" si="96"/>
        <v>7.6752136752136764</v>
      </c>
      <c r="O891" s="3">
        <v>10.78</v>
      </c>
      <c r="P891" s="3"/>
      <c r="Q891" s="3">
        <f t="shared" si="97"/>
        <v>0</v>
      </c>
      <c r="R891" s="3">
        <v>0</v>
      </c>
      <c r="S891" s="3"/>
      <c r="T891" s="3">
        <v>0</v>
      </c>
      <c r="U891" s="3">
        <v>0</v>
      </c>
      <c r="V891" s="3"/>
      <c r="W891" s="3"/>
      <c r="X891" s="42"/>
      <c r="Y891" s="42"/>
      <c r="Z891" s="42"/>
      <c r="AA891" s="42"/>
      <c r="AB891" s="42"/>
      <c r="AC891" s="42"/>
      <c r="AD891" s="42"/>
      <c r="AE891" s="42"/>
      <c r="AF891" s="42"/>
      <c r="AG891" s="42"/>
      <c r="AH891" s="42"/>
    </row>
    <row r="892" spans="1:34" s="6" customFormat="1">
      <c r="A892" s="33"/>
      <c r="B892" s="34"/>
      <c r="C892" s="33"/>
      <c r="D892" s="15"/>
      <c r="E892" s="15" t="s">
        <v>1762</v>
      </c>
      <c r="F892" s="2" t="s">
        <v>463</v>
      </c>
      <c r="G892" s="2" t="s">
        <v>391</v>
      </c>
      <c r="H892" s="15" t="s">
        <v>3162</v>
      </c>
      <c r="I892" s="3">
        <v>56.23</v>
      </c>
      <c r="J892" s="3">
        <f t="shared" si="94"/>
        <v>50.11</v>
      </c>
      <c r="K892" s="3">
        <v>30.36</v>
      </c>
      <c r="L892" s="3">
        <f t="shared" si="95"/>
        <v>25.948717948717949</v>
      </c>
      <c r="M892" s="3">
        <v>11.76</v>
      </c>
      <c r="N892" s="3">
        <f t="shared" si="96"/>
        <v>10.051282051282051</v>
      </c>
      <c r="O892" s="3">
        <v>14.11</v>
      </c>
      <c r="P892" s="3"/>
      <c r="Q892" s="3">
        <f t="shared" si="97"/>
        <v>0</v>
      </c>
      <c r="R892" s="3">
        <v>0</v>
      </c>
      <c r="S892" s="3"/>
      <c r="T892" s="3">
        <v>0</v>
      </c>
      <c r="U892" s="3">
        <v>0</v>
      </c>
      <c r="V892" s="3"/>
      <c r="W892" s="3"/>
      <c r="X892" s="42"/>
      <c r="Y892" s="42"/>
      <c r="Z892" s="42"/>
      <c r="AA892" s="42"/>
      <c r="AB892" s="42"/>
      <c r="AC892" s="42"/>
      <c r="AD892" s="42"/>
      <c r="AE892" s="42"/>
      <c r="AF892" s="42"/>
      <c r="AG892" s="42"/>
      <c r="AH892" s="42"/>
    </row>
    <row r="893" spans="1:34" s="6" customFormat="1">
      <c r="A893" s="33"/>
      <c r="B893" s="34"/>
      <c r="C893" s="33"/>
      <c r="D893" s="15"/>
      <c r="E893" s="15" t="s">
        <v>1763</v>
      </c>
      <c r="F893" s="2" t="s">
        <v>463</v>
      </c>
      <c r="G893" s="2" t="s">
        <v>397</v>
      </c>
      <c r="H893" s="15" t="s">
        <v>3162</v>
      </c>
      <c r="I893" s="3">
        <v>104.14999999999999</v>
      </c>
      <c r="J893" s="3">
        <f t="shared" si="94"/>
        <v>92.815213675213684</v>
      </c>
      <c r="K893" s="3">
        <v>56.23</v>
      </c>
      <c r="L893" s="3">
        <f t="shared" si="95"/>
        <v>48.059829059829063</v>
      </c>
      <c r="M893" s="3">
        <v>21.78</v>
      </c>
      <c r="N893" s="3">
        <f t="shared" si="96"/>
        <v>18.615384615384617</v>
      </c>
      <c r="O893" s="3">
        <v>26.14</v>
      </c>
      <c r="P893" s="3"/>
      <c r="Q893" s="3">
        <f t="shared" si="97"/>
        <v>0</v>
      </c>
      <c r="R893" s="3">
        <v>0</v>
      </c>
      <c r="S893" s="3"/>
      <c r="T893" s="3">
        <v>0</v>
      </c>
      <c r="U893" s="3">
        <v>0</v>
      </c>
      <c r="V893" s="3"/>
      <c r="W893" s="3"/>
      <c r="X893" s="42"/>
      <c r="Y893" s="42"/>
      <c r="Z893" s="42"/>
      <c r="AA893" s="42"/>
      <c r="AB893" s="42"/>
      <c r="AC893" s="42"/>
      <c r="AD893" s="42"/>
      <c r="AE893" s="42"/>
      <c r="AF893" s="42"/>
      <c r="AG893" s="42"/>
      <c r="AH893" s="42"/>
    </row>
    <row r="894" spans="1:34" s="6" customFormat="1">
      <c r="A894" s="33"/>
      <c r="B894" s="34"/>
      <c r="C894" s="33"/>
      <c r="D894" s="15"/>
      <c r="E894" s="15" t="s">
        <v>1764</v>
      </c>
      <c r="F894" s="2" t="s">
        <v>1765</v>
      </c>
      <c r="G894" s="2"/>
      <c r="H894" s="15" t="s">
        <v>3162</v>
      </c>
      <c r="I894" s="3">
        <v>181.73000000000002</v>
      </c>
      <c r="J894" s="3">
        <f t="shared" si="94"/>
        <v>162.99658119658119</v>
      </c>
      <c r="K894" s="3">
        <v>84.93</v>
      </c>
      <c r="L894" s="3">
        <f t="shared" si="95"/>
        <v>72.589743589743605</v>
      </c>
      <c r="M894" s="3">
        <v>44</v>
      </c>
      <c r="N894" s="3">
        <f t="shared" si="96"/>
        <v>37.606837606837608</v>
      </c>
      <c r="O894" s="3">
        <v>52.8</v>
      </c>
      <c r="P894" s="3"/>
      <c r="Q894" s="3">
        <f t="shared" si="97"/>
        <v>0</v>
      </c>
      <c r="R894" s="3">
        <v>0</v>
      </c>
      <c r="S894" s="3"/>
      <c r="T894" s="3">
        <v>0</v>
      </c>
      <c r="U894" s="3">
        <v>0</v>
      </c>
      <c r="V894" s="3"/>
      <c r="W894" s="3"/>
      <c r="X894" s="42"/>
      <c r="Y894" s="42"/>
      <c r="Z894" s="42"/>
      <c r="AA894" s="42"/>
      <c r="AB894" s="42"/>
      <c r="AC894" s="42"/>
      <c r="AD894" s="42"/>
      <c r="AE894" s="42"/>
      <c r="AF894" s="42"/>
      <c r="AG894" s="42"/>
      <c r="AH894" s="42"/>
    </row>
    <row r="895" spans="1:34" s="6" customFormat="1">
      <c r="A895" s="33"/>
      <c r="B895" s="34"/>
      <c r="C895" s="33"/>
      <c r="D895" s="15"/>
      <c r="E895" s="15" t="s">
        <v>1766</v>
      </c>
      <c r="F895" s="2" t="s">
        <v>1767</v>
      </c>
      <c r="G895" s="2" t="s">
        <v>1768</v>
      </c>
      <c r="H895" s="15" t="s">
        <v>3162</v>
      </c>
      <c r="I895" s="3">
        <v>475.65</v>
      </c>
      <c r="J895" s="3">
        <f t="shared" si="94"/>
        <v>442.21923076923076</v>
      </c>
      <c r="K895" s="3">
        <v>97.14</v>
      </c>
      <c r="L895" s="3">
        <f t="shared" si="95"/>
        <v>83.025641025641036</v>
      </c>
      <c r="M895" s="3">
        <v>19.59</v>
      </c>
      <c r="N895" s="3">
        <f t="shared" si="96"/>
        <v>16.743589743589745</v>
      </c>
      <c r="O895" s="3">
        <v>41.14</v>
      </c>
      <c r="P895" s="3"/>
      <c r="Q895" s="3">
        <f t="shared" si="97"/>
        <v>0</v>
      </c>
      <c r="R895" s="3">
        <f t="shared" si="98"/>
        <v>205</v>
      </c>
      <c r="S895" s="3">
        <f t="shared" si="100"/>
        <v>112.78</v>
      </c>
      <c r="T895" s="3">
        <f t="shared" si="99"/>
        <v>96.31</v>
      </c>
      <c r="U895" s="3">
        <v>0</v>
      </c>
      <c r="V895" s="3">
        <v>2.5</v>
      </c>
      <c r="W895" s="3"/>
      <c r="X895" s="42"/>
      <c r="Y895" s="42"/>
      <c r="Z895" s="42"/>
      <c r="AA895" s="42">
        <v>126.72</v>
      </c>
      <c r="AB895" s="42">
        <v>126.72</v>
      </c>
      <c r="AC895" s="42"/>
      <c r="AD895" s="42"/>
      <c r="AE895" s="42"/>
      <c r="AF895" s="42"/>
      <c r="AG895" s="42"/>
      <c r="AH895" s="42"/>
    </row>
    <row r="896" spans="1:34" s="6" customFormat="1">
      <c r="A896" s="33"/>
      <c r="B896" s="34"/>
      <c r="C896" s="33"/>
      <c r="D896" s="15"/>
      <c r="E896" s="15" t="s">
        <v>1769</v>
      </c>
      <c r="F896" s="2" t="s">
        <v>1767</v>
      </c>
      <c r="G896" s="2" t="s">
        <v>1770</v>
      </c>
      <c r="H896" s="15" t="s">
        <v>3162</v>
      </c>
      <c r="I896" s="3">
        <v>511.46000000000004</v>
      </c>
      <c r="J896" s="3">
        <f t="shared" si="94"/>
        <v>473.64324786324784</v>
      </c>
      <c r="K896" s="3">
        <v>108.57</v>
      </c>
      <c r="L896" s="3">
        <f t="shared" si="95"/>
        <v>92.794871794871796</v>
      </c>
      <c r="M896" s="3">
        <v>22.31</v>
      </c>
      <c r="N896" s="3">
        <f t="shared" si="96"/>
        <v>19.068376068376068</v>
      </c>
      <c r="O896" s="3">
        <v>46.85</v>
      </c>
      <c r="P896" s="3"/>
      <c r="Q896" s="3">
        <f t="shared" si="97"/>
        <v>0</v>
      </c>
      <c r="R896" s="3">
        <f t="shared" si="98"/>
        <v>205</v>
      </c>
      <c r="S896" s="3">
        <f t="shared" si="100"/>
        <v>128.72999999999999</v>
      </c>
      <c r="T896" s="3">
        <f t="shared" si="99"/>
        <v>109.93</v>
      </c>
      <c r="U896" s="3">
        <v>0</v>
      </c>
      <c r="V896" s="3">
        <v>2.5</v>
      </c>
      <c r="W896" s="3"/>
      <c r="X896" s="42"/>
      <c r="Y896" s="42"/>
      <c r="Z896" s="42"/>
      <c r="AA896" s="42">
        <v>144.63999999999999</v>
      </c>
      <c r="AB896" s="42">
        <v>144.63999999999999</v>
      </c>
      <c r="AC896" s="42"/>
      <c r="AD896" s="42"/>
      <c r="AE896" s="42"/>
      <c r="AF896" s="42"/>
      <c r="AG896" s="42"/>
      <c r="AH896" s="42"/>
    </row>
    <row r="897" spans="1:34" s="6" customFormat="1">
      <c r="A897" s="33"/>
      <c r="B897" s="34"/>
      <c r="C897" s="33"/>
      <c r="D897" s="15"/>
      <c r="E897" s="15" t="s">
        <v>1771</v>
      </c>
      <c r="F897" s="2" t="s">
        <v>1767</v>
      </c>
      <c r="G897" s="2" t="s">
        <v>1772</v>
      </c>
      <c r="H897" s="15" t="s">
        <v>3162</v>
      </c>
      <c r="I897" s="3">
        <v>550.15</v>
      </c>
      <c r="J897" s="3">
        <f t="shared" si="94"/>
        <v>507.5225641025641</v>
      </c>
      <c r="K897" s="3">
        <v>121.35</v>
      </c>
      <c r="L897" s="3">
        <f t="shared" si="95"/>
        <v>103.71794871794872</v>
      </c>
      <c r="M897" s="3">
        <v>25.02</v>
      </c>
      <c r="N897" s="3">
        <f t="shared" si="96"/>
        <v>21.384615384615387</v>
      </c>
      <c r="O897" s="3">
        <v>52.54</v>
      </c>
      <c r="P897" s="3"/>
      <c r="Q897" s="3">
        <f t="shared" si="97"/>
        <v>0</v>
      </c>
      <c r="R897" s="3">
        <f t="shared" si="98"/>
        <v>205</v>
      </c>
      <c r="S897" s="3">
        <f t="shared" si="100"/>
        <v>146.24</v>
      </c>
      <c r="T897" s="3">
        <f t="shared" si="99"/>
        <v>124.88</v>
      </c>
      <c r="U897" s="3">
        <v>0</v>
      </c>
      <c r="V897" s="3">
        <v>2.5</v>
      </c>
      <c r="W897" s="3"/>
      <c r="X897" s="42"/>
      <c r="Y897" s="42"/>
      <c r="Z897" s="42"/>
      <c r="AA897" s="42">
        <v>164.31</v>
      </c>
      <c r="AB897" s="42">
        <v>164.31</v>
      </c>
      <c r="AC897" s="42"/>
      <c r="AD897" s="42"/>
      <c r="AE897" s="42"/>
      <c r="AF897" s="42"/>
      <c r="AG897" s="42"/>
      <c r="AH897" s="42"/>
    </row>
    <row r="898" spans="1:34" s="6" customFormat="1">
      <c r="A898" s="33"/>
      <c r="B898" s="34"/>
      <c r="C898" s="33"/>
      <c r="D898" s="15"/>
      <c r="E898" s="15" t="s">
        <v>1773</v>
      </c>
      <c r="F898" s="2" t="s">
        <v>1767</v>
      </c>
      <c r="G898" s="2" t="s">
        <v>1774</v>
      </c>
      <c r="H898" s="15" t="s">
        <v>3162</v>
      </c>
      <c r="I898" s="3">
        <v>578.14</v>
      </c>
      <c r="J898" s="3">
        <f t="shared" si="94"/>
        <v>532.44829059829067</v>
      </c>
      <c r="K898" s="3">
        <v>137.35</v>
      </c>
      <c r="L898" s="3">
        <f t="shared" si="95"/>
        <v>117.3931623931624</v>
      </c>
      <c r="M898" s="3">
        <v>28.32</v>
      </c>
      <c r="N898" s="3">
        <f t="shared" si="96"/>
        <v>24.205128205128208</v>
      </c>
      <c r="O898" s="3">
        <v>59.47</v>
      </c>
      <c r="P898" s="3"/>
      <c r="Q898" s="3">
        <f t="shared" si="97"/>
        <v>0</v>
      </c>
      <c r="R898" s="3">
        <f t="shared" si="98"/>
        <v>205</v>
      </c>
      <c r="S898" s="3">
        <f t="shared" si="100"/>
        <v>148</v>
      </c>
      <c r="T898" s="3">
        <f t="shared" si="99"/>
        <v>126.38</v>
      </c>
      <c r="U898" s="3">
        <v>0</v>
      </c>
      <c r="V898" s="3">
        <v>2.5</v>
      </c>
      <c r="W898" s="3"/>
      <c r="X898" s="42"/>
      <c r="Y898" s="42"/>
      <c r="Z898" s="42"/>
      <c r="AA898" s="42">
        <v>166.29</v>
      </c>
      <c r="AB898" s="42">
        <v>166.29</v>
      </c>
      <c r="AC898" s="42"/>
      <c r="AD898" s="42"/>
      <c r="AE898" s="42"/>
      <c r="AF898" s="42"/>
      <c r="AG898" s="42"/>
      <c r="AH898" s="42"/>
    </row>
    <row r="899" spans="1:34" s="6" customFormat="1">
      <c r="A899" s="33"/>
      <c r="B899" s="34"/>
      <c r="C899" s="33"/>
      <c r="D899" s="15"/>
      <c r="E899" s="15" t="s">
        <v>3596</v>
      </c>
      <c r="F899" s="2" t="s">
        <v>1767</v>
      </c>
      <c r="G899" s="2" t="s">
        <v>1775</v>
      </c>
      <c r="H899" s="15" t="s">
        <v>3162</v>
      </c>
      <c r="I899" s="3">
        <v>634.90000000000009</v>
      </c>
      <c r="J899" s="3">
        <f t="shared" si="94"/>
        <v>583.04957264957261</v>
      </c>
      <c r="K899" s="3">
        <v>170.35</v>
      </c>
      <c r="L899" s="3">
        <f t="shared" si="95"/>
        <v>145.59829059829059</v>
      </c>
      <c r="M899" s="3">
        <v>35.159999999999997</v>
      </c>
      <c r="N899" s="3">
        <f t="shared" si="96"/>
        <v>30.051282051282051</v>
      </c>
      <c r="O899" s="3">
        <v>73.84</v>
      </c>
      <c r="P899" s="3"/>
      <c r="Q899" s="3">
        <f t="shared" si="97"/>
        <v>0</v>
      </c>
      <c r="R899" s="3">
        <f t="shared" si="98"/>
        <v>205</v>
      </c>
      <c r="S899" s="3">
        <f t="shared" si="100"/>
        <v>150.55000000000001</v>
      </c>
      <c r="T899" s="3">
        <f t="shared" si="99"/>
        <v>128.56</v>
      </c>
      <c r="U899" s="3">
        <v>0</v>
      </c>
      <c r="V899" s="3">
        <v>2.5</v>
      </c>
      <c r="W899" s="3"/>
      <c r="X899" s="42"/>
      <c r="Y899" s="42"/>
      <c r="Z899" s="42"/>
      <c r="AA899" s="42">
        <v>169.16</v>
      </c>
      <c r="AB899" s="42">
        <v>169.16</v>
      </c>
      <c r="AC899" s="42"/>
      <c r="AD899" s="42"/>
      <c r="AE899" s="42"/>
      <c r="AF899" s="42"/>
      <c r="AG899" s="42"/>
      <c r="AH899" s="42"/>
    </row>
    <row r="900" spans="1:34" s="6" customFormat="1">
      <c r="A900" s="33"/>
      <c r="B900" s="34"/>
      <c r="C900" s="33"/>
      <c r="D900" s="15"/>
      <c r="E900" s="15" t="s">
        <v>1776</v>
      </c>
      <c r="F900" s="2" t="s">
        <v>1767</v>
      </c>
      <c r="G900" s="2" t="s">
        <v>1777</v>
      </c>
      <c r="H900" s="15" t="s">
        <v>3162</v>
      </c>
      <c r="I900" s="3">
        <v>750.27</v>
      </c>
      <c r="J900" s="3">
        <f t="shared" si="94"/>
        <v>686.0492307692308</v>
      </c>
      <c r="K900" s="3">
        <v>240.34</v>
      </c>
      <c r="L900" s="3">
        <f t="shared" si="95"/>
        <v>205.41880341880344</v>
      </c>
      <c r="M900" s="3">
        <v>49.55</v>
      </c>
      <c r="N900" s="3">
        <f t="shared" si="96"/>
        <v>42.350427350427353</v>
      </c>
      <c r="O900" s="3">
        <v>104.06</v>
      </c>
      <c r="P900" s="3"/>
      <c r="Q900" s="3">
        <f t="shared" si="97"/>
        <v>0</v>
      </c>
      <c r="R900" s="3">
        <f t="shared" si="98"/>
        <v>205</v>
      </c>
      <c r="S900" s="3">
        <f t="shared" si="100"/>
        <v>151.32</v>
      </c>
      <c r="T900" s="3">
        <f t="shared" si="99"/>
        <v>129.22</v>
      </c>
      <c r="U900" s="3">
        <v>0</v>
      </c>
      <c r="V900" s="3">
        <v>2.5</v>
      </c>
      <c r="W900" s="3"/>
      <c r="X900" s="42"/>
      <c r="Y900" s="42"/>
      <c r="Z900" s="42"/>
      <c r="AA900" s="42">
        <v>170.02</v>
      </c>
      <c r="AB900" s="42">
        <v>170.02</v>
      </c>
      <c r="AC900" s="42"/>
      <c r="AD900" s="42"/>
      <c r="AE900" s="42"/>
      <c r="AF900" s="42"/>
      <c r="AG900" s="42"/>
      <c r="AH900" s="42"/>
    </row>
    <row r="901" spans="1:34" s="6" customFormat="1">
      <c r="A901" s="33"/>
      <c r="B901" s="34"/>
      <c r="C901" s="33"/>
      <c r="D901" s="15"/>
      <c r="E901" s="15" t="s">
        <v>1778</v>
      </c>
      <c r="F901" s="2" t="s">
        <v>1767</v>
      </c>
      <c r="G901" s="2" t="s">
        <v>1779</v>
      </c>
      <c r="H901" s="15" t="s">
        <v>3162</v>
      </c>
      <c r="I901" s="3">
        <v>777.96</v>
      </c>
      <c r="J901" s="3">
        <f t="shared" ref="J901:J962" si="101">L901+N901+O901+Q901+R901+T901+U901</f>
        <v>710.22752136752138</v>
      </c>
      <c r="K901" s="3">
        <v>248.68</v>
      </c>
      <c r="L901" s="3">
        <f t="shared" ref="L901:L962" si="102">K901/1.17</f>
        <v>212.54700854700857</v>
      </c>
      <c r="M901" s="3">
        <v>51.27</v>
      </c>
      <c r="N901" s="3">
        <f t="shared" ref="N901:N962" si="103">M901/1.17</f>
        <v>43.820512820512825</v>
      </c>
      <c r="O901" s="3">
        <v>107.67</v>
      </c>
      <c r="P901" s="3"/>
      <c r="Q901" s="3">
        <f t="shared" ref="Q901:Q964" si="104">P901/1.066</f>
        <v>0</v>
      </c>
      <c r="R901" s="3">
        <f t="shared" ref="R901:R962" si="105">IF(ROUND($V$3*V901,2)=0,"",ROUND($V$3*V901,2))</f>
        <v>205</v>
      </c>
      <c r="S901" s="3">
        <f t="shared" si="100"/>
        <v>165.34</v>
      </c>
      <c r="T901" s="3">
        <f t="shared" ref="T901:T962" si="106">IF(ROUND((U901*$U$3+X901*$X$3+Z901*$Z$3+AB901*$AB$3+AD901*$AD$3+AF901*$AF$3+AH901*$AH$3),2)=0,"",ROUND((U901*$U$3+X901*$X$3+Z901*$Z$3+AB901*$AB$3+AD901*$AD$3+AF901*$AF$3+AH901*$AH$3),2))</f>
        <v>141.19</v>
      </c>
      <c r="U901" s="3">
        <v>0</v>
      </c>
      <c r="V901" s="3">
        <v>2.5</v>
      </c>
      <c r="W901" s="3"/>
      <c r="X901" s="42"/>
      <c r="Y901" s="42"/>
      <c r="Z901" s="42"/>
      <c r="AA901" s="42">
        <v>185.78</v>
      </c>
      <c r="AB901" s="42">
        <v>185.78</v>
      </c>
      <c r="AC901" s="42"/>
      <c r="AD901" s="42"/>
      <c r="AE901" s="42"/>
      <c r="AF901" s="42"/>
      <c r="AG901" s="42"/>
      <c r="AH901" s="42"/>
    </row>
    <row r="902" spans="1:34" s="6" customFormat="1">
      <c r="A902" s="33"/>
      <c r="B902" s="34"/>
      <c r="C902" s="33"/>
      <c r="D902" s="15"/>
      <c r="E902" s="15" t="s">
        <v>1780</v>
      </c>
      <c r="F902" s="2" t="s">
        <v>1767</v>
      </c>
      <c r="G902" s="2" t="s">
        <v>1781</v>
      </c>
      <c r="H902" s="15" t="s">
        <v>3162</v>
      </c>
      <c r="I902" s="3">
        <v>847.23</v>
      </c>
      <c r="J902" s="3">
        <f t="shared" si="101"/>
        <v>771.65871794871794</v>
      </c>
      <c r="K902" s="3">
        <v>284.16000000000003</v>
      </c>
      <c r="L902" s="3">
        <f t="shared" si="102"/>
        <v>242.87179487179492</v>
      </c>
      <c r="M902" s="3">
        <v>58.59</v>
      </c>
      <c r="N902" s="3">
        <f t="shared" si="103"/>
        <v>50.07692307692308</v>
      </c>
      <c r="O902" s="3">
        <v>123.04</v>
      </c>
      <c r="P902" s="3"/>
      <c r="Q902" s="3">
        <f t="shared" si="104"/>
        <v>0</v>
      </c>
      <c r="R902" s="3">
        <f t="shared" si="105"/>
        <v>205</v>
      </c>
      <c r="S902" s="3">
        <f t="shared" si="100"/>
        <v>176.44</v>
      </c>
      <c r="T902" s="3">
        <f t="shared" si="106"/>
        <v>150.66999999999999</v>
      </c>
      <c r="U902" s="3">
        <v>0</v>
      </c>
      <c r="V902" s="3">
        <v>2.5</v>
      </c>
      <c r="W902" s="3"/>
      <c r="X902" s="42"/>
      <c r="Y902" s="42"/>
      <c r="Z902" s="42"/>
      <c r="AA902" s="42">
        <v>198.25</v>
      </c>
      <c r="AB902" s="42">
        <v>198.25</v>
      </c>
      <c r="AC902" s="42"/>
      <c r="AD902" s="42"/>
      <c r="AE902" s="42"/>
      <c r="AF902" s="42"/>
      <c r="AG902" s="42"/>
      <c r="AH902" s="42"/>
    </row>
    <row r="903" spans="1:34" s="6" customFormat="1">
      <c r="A903" s="33"/>
      <c r="B903" s="34"/>
      <c r="C903" s="33"/>
      <c r="D903" s="15"/>
      <c r="E903" s="15" t="s">
        <v>3125</v>
      </c>
      <c r="F903" s="2" t="s">
        <v>1767</v>
      </c>
      <c r="G903" s="2" t="s">
        <v>1782</v>
      </c>
      <c r="H903" s="15" t="s">
        <v>3162</v>
      </c>
      <c r="I903" s="3">
        <v>1126.1500000000001</v>
      </c>
      <c r="J903" s="3">
        <f t="shared" si="101"/>
        <v>1020.8588888888889</v>
      </c>
      <c r="K903" s="3">
        <v>392.41</v>
      </c>
      <c r="L903" s="3">
        <f t="shared" si="102"/>
        <v>335.39316239316241</v>
      </c>
      <c r="M903" s="3">
        <v>94.18</v>
      </c>
      <c r="N903" s="3">
        <f t="shared" si="103"/>
        <v>80.495726495726501</v>
      </c>
      <c r="O903" s="3">
        <v>197.78</v>
      </c>
      <c r="P903" s="3"/>
      <c r="Q903" s="3">
        <f t="shared" si="104"/>
        <v>0</v>
      </c>
      <c r="R903" s="3">
        <f t="shared" si="105"/>
        <v>205</v>
      </c>
      <c r="S903" s="3">
        <f t="shared" si="100"/>
        <v>236.78</v>
      </c>
      <c r="T903" s="3">
        <f t="shared" si="106"/>
        <v>202.19</v>
      </c>
      <c r="U903" s="3">
        <v>0</v>
      </c>
      <c r="V903" s="3">
        <v>2.5</v>
      </c>
      <c r="W903" s="3"/>
      <c r="X903" s="42"/>
      <c r="Y903" s="42"/>
      <c r="Z903" s="42"/>
      <c r="AA903" s="42">
        <v>266.04000000000002</v>
      </c>
      <c r="AB903" s="42">
        <v>266.04000000000002</v>
      </c>
      <c r="AC903" s="42"/>
      <c r="AD903" s="42"/>
      <c r="AE903" s="42"/>
      <c r="AF903" s="42"/>
      <c r="AG903" s="42"/>
      <c r="AH903" s="42"/>
    </row>
    <row r="904" spans="1:34" s="6" customFormat="1">
      <c r="A904" s="33"/>
      <c r="B904" s="34"/>
      <c r="C904" s="33"/>
      <c r="D904" s="15"/>
      <c r="E904" s="15" t="s">
        <v>1783</v>
      </c>
      <c r="F904" s="2" t="s">
        <v>1767</v>
      </c>
      <c r="G904" s="2" t="s">
        <v>1784</v>
      </c>
      <c r="H904" s="15" t="s">
        <v>3162</v>
      </c>
      <c r="I904" s="3">
        <v>1288.8599999999999</v>
      </c>
      <c r="J904" s="3">
        <f t="shared" si="101"/>
        <v>1167.0092307692307</v>
      </c>
      <c r="K904" s="3">
        <v>456.78</v>
      </c>
      <c r="L904" s="3">
        <f t="shared" si="102"/>
        <v>390.41025641025641</v>
      </c>
      <c r="M904" s="3">
        <v>117.42</v>
      </c>
      <c r="N904" s="3">
        <f t="shared" si="103"/>
        <v>100.35897435897436</v>
      </c>
      <c r="O904" s="3">
        <v>246.58</v>
      </c>
      <c r="P904" s="3"/>
      <c r="Q904" s="3">
        <f t="shared" si="104"/>
        <v>0</v>
      </c>
      <c r="R904" s="3">
        <f t="shared" si="105"/>
        <v>205</v>
      </c>
      <c r="S904" s="3">
        <f t="shared" si="100"/>
        <v>263.08</v>
      </c>
      <c r="T904" s="3">
        <f t="shared" si="106"/>
        <v>224.66</v>
      </c>
      <c r="U904" s="3">
        <v>0</v>
      </c>
      <c r="V904" s="3">
        <v>2.5</v>
      </c>
      <c r="W904" s="3"/>
      <c r="X904" s="42"/>
      <c r="Y904" s="42"/>
      <c r="Z904" s="42"/>
      <c r="AA904" s="42">
        <v>295.60000000000002</v>
      </c>
      <c r="AB904" s="42">
        <v>295.60000000000002</v>
      </c>
      <c r="AC904" s="42"/>
      <c r="AD904" s="42"/>
      <c r="AE904" s="42"/>
      <c r="AF904" s="42"/>
      <c r="AG904" s="42"/>
      <c r="AH904" s="42"/>
    </row>
    <row r="905" spans="1:34" s="6" customFormat="1">
      <c r="A905" s="33"/>
      <c r="B905" s="34"/>
      <c r="C905" s="33"/>
      <c r="D905" s="15"/>
      <c r="E905" s="15" t="s">
        <v>1785</v>
      </c>
      <c r="F905" s="2" t="s">
        <v>1767</v>
      </c>
      <c r="G905" s="2" t="s">
        <v>1786</v>
      </c>
      <c r="H905" s="15" t="s">
        <v>3162</v>
      </c>
      <c r="I905" s="3">
        <v>1716.09</v>
      </c>
      <c r="J905" s="3">
        <f t="shared" si="101"/>
        <v>1554.7053846153847</v>
      </c>
      <c r="K905" s="3">
        <v>691.24</v>
      </c>
      <c r="L905" s="3">
        <f t="shared" si="102"/>
        <v>590.80341880341882</v>
      </c>
      <c r="M905" s="3">
        <v>142.52000000000001</v>
      </c>
      <c r="N905" s="3">
        <f t="shared" si="103"/>
        <v>121.81196581196583</v>
      </c>
      <c r="O905" s="3">
        <v>299.29000000000002</v>
      </c>
      <c r="P905" s="3"/>
      <c r="Q905" s="3">
        <f t="shared" si="104"/>
        <v>0</v>
      </c>
      <c r="R905" s="3">
        <f t="shared" si="105"/>
        <v>307.5</v>
      </c>
      <c r="S905" s="3">
        <f t="shared" si="100"/>
        <v>275.54000000000002</v>
      </c>
      <c r="T905" s="3">
        <f t="shared" si="106"/>
        <v>235.3</v>
      </c>
      <c r="U905" s="3">
        <v>0</v>
      </c>
      <c r="V905" s="3">
        <v>3.75</v>
      </c>
      <c r="W905" s="3"/>
      <c r="X905" s="42"/>
      <c r="Y905" s="42"/>
      <c r="Z905" s="42"/>
      <c r="AA905" s="42">
        <v>309.60000000000002</v>
      </c>
      <c r="AB905" s="42">
        <v>309.60000000000002</v>
      </c>
      <c r="AC905" s="42"/>
      <c r="AD905" s="42"/>
      <c r="AE905" s="42"/>
      <c r="AF905" s="42"/>
      <c r="AG905" s="42"/>
      <c r="AH905" s="42"/>
    </row>
    <row r="906" spans="1:34" s="6" customFormat="1">
      <c r="A906" s="33"/>
      <c r="B906" s="34"/>
      <c r="C906" s="33"/>
      <c r="D906" s="15"/>
      <c r="E906" s="15" t="s">
        <v>1787</v>
      </c>
      <c r="F906" s="2" t="s">
        <v>1788</v>
      </c>
      <c r="G906" s="2" t="s">
        <v>1789</v>
      </c>
      <c r="H906" s="15" t="s">
        <v>3162</v>
      </c>
      <c r="I906" s="3">
        <v>2843.4700000000003</v>
      </c>
      <c r="J906" s="3">
        <f t="shared" si="101"/>
        <v>2561.19</v>
      </c>
      <c r="K906" s="3">
        <v>1373.52</v>
      </c>
      <c r="L906" s="3">
        <f t="shared" si="102"/>
        <v>1173.948717948718</v>
      </c>
      <c r="M906" s="3">
        <v>283.2</v>
      </c>
      <c r="N906" s="3">
        <f t="shared" si="103"/>
        <v>242.05128205128204</v>
      </c>
      <c r="O906" s="3">
        <v>594.72</v>
      </c>
      <c r="P906" s="3"/>
      <c r="Q906" s="3">
        <f t="shared" si="104"/>
        <v>0</v>
      </c>
      <c r="R906" s="3">
        <f t="shared" si="105"/>
        <v>307.5</v>
      </c>
      <c r="S906" s="3">
        <f>IF(ROUND((W906*$W$3+Y906*$Y$3+AA906*$AA$3+AC906*$AC$3+AE906*$AE$3+AG906*$AG$3),2)=0,"",ROUND((W906*$W$3+Y906*$Y$3+AA906*$AA$3+AC906*$AC$3+AE906*$AE$3+AG906*$AG$3),2))</f>
        <v>284.52999999999997</v>
      </c>
      <c r="T906" s="3">
        <f t="shared" si="106"/>
        <v>242.97</v>
      </c>
      <c r="U906" s="3">
        <v>0</v>
      </c>
      <c r="V906" s="3">
        <v>3.75</v>
      </c>
      <c r="W906" s="3"/>
      <c r="X906" s="42"/>
      <c r="Y906" s="42"/>
      <c r="Z906" s="42"/>
      <c r="AA906" s="42">
        <v>319.7</v>
      </c>
      <c r="AB906" s="42">
        <v>319.7</v>
      </c>
      <c r="AC906" s="42"/>
      <c r="AD906" s="42"/>
      <c r="AE906" s="42"/>
      <c r="AF906" s="42"/>
      <c r="AG906" s="42"/>
      <c r="AH906" s="42"/>
    </row>
    <row r="907" spans="1:34" s="6" customFormat="1">
      <c r="A907" s="33"/>
      <c r="B907" s="34"/>
      <c r="C907" s="33"/>
      <c r="D907" s="15"/>
      <c r="E907" s="15" t="s">
        <v>1790</v>
      </c>
      <c r="F907" s="2" t="s">
        <v>1791</v>
      </c>
      <c r="G907" s="2" t="s">
        <v>496</v>
      </c>
      <c r="H907" s="15" t="s">
        <v>3162</v>
      </c>
      <c r="I907" s="3">
        <v>235.76000000000002</v>
      </c>
      <c r="J907" s="3">
        <f t="shared" si="101"/>
        <v>218.40666666666667</v>
      </c>
      <c r="K907" s="3">
        <v>69.17</v>
      </c>
      <c r="L907" s="3">
        <f t="shared" si="102"/>
        <v>59.119658119658126</v>
      </c>
      <c r="M907" s="3">
        <v>6.49</v>
      </c>
      <c r="N907" s="3">
        <f t="shared" si="103"/>
        <v>5.5470085470085477</v>
      </c>
      <c r="O907" s="3">
        <v>14.08</v>
      </c>
      <c r="P907" s="3"/>
      <c r="Q907" s="3">
        <f t="shared" si="104"/>
        <v>0</v>
      </c>
      <c r="R907" s="3">
        <f t="shared" si="105"/>
        <v>102.5</v>
      </c>
      <c r="S907" s="3">
        <f t="shared" si="100"/>
        <v>43.52</v>
      </c>
      <c r="T907" s="3">
        <f t="shared" si="106"/>
        <v>37.159999999999997</v>
      </c>
      <c r="U907" s="3">
        <v>0</v>
      </c>
      <c r="V907" s="3">
        <v>1.25</v>
      </c>
      <c r="W907" s="3"/>
      <c r="X907" s="42"/>
      <c r="Y907" s="42"/>
      <c r="Z907" s="42"/>
      <c r="AA907" s="42">
        <v>48.9</v>
      </c>
      <c r="AB907" s="42">
        <v>48.9</v>
      </c>
      <c r="AC907" s="42"/>
      <c r="AD907" s="42"/>
      <c r="AE907" s="42"/>
      <c r="AF907" s="42"/>
      <c r="AG907" s="42"/>
      <c r="AH907" s="42"/>
    </row>
    <row r="908" spans="1:34" s="6" customFormat="1">
      <c r="A908" s="33"/>
      <c r="B908" s="34"/>
      <c r="C908" s="33"/>
      <c r="D908" s="15"/>
      <c r="E908" s="15" t="s">
        <v>1792</v>
      </c>
      <c r="F908" s="2" t="s">
        <v>1791</v>
      </c>
      <c r="G908" s="2" t="s">
        <v>468</v>
      </c>
      <c r="H908" s="15" t="s">
        <v>3162</v>
      </c>
      <c r="I908" s="3">
        <v>320.39</v>
      </c>
      <c r="J908" s="3">
        <f t="shared" si="101"/>
        <v>291.72837606837606</v>
      </c>
      <c r="K908" s="3">
        <v>142.56</v>
      </c>
      <c r="L908" s="3">
        <f t="shared" si="102"/>
        <v>121.84615384615385</v>
      </c>
      <c r="M908" s="3">
        <v>9.6199999999999992</v>
      </c>
      <c r="N908" s="3">
        <f t="shared" si="103"/>
        <v>8.2222222222222214</v>
      </c>
      <c r="O908" s="3">
        <v>20.88</v>
      </c>
      <c r="P908" s="3"/>
      <c r="Q908" s="3">
        <f t="shared" si="104"/>
        <v>0</v>
      </c>
      <c r="R908" s="3">
        <f t="shared" si="105"/>
        <v>102.5</v>
      </c>
      <c r="S908" s="3">
        <f t="shared" si="100"/>
        <v>44.83</v>
      </c>
      <c r="T908" s="3">
        <f t="shared" si="106"/>
        <v>38.28</v>
      </c>
      <c r="U908" s="3">
        <v>0</v>
      </c>
      <c r="V908" s="3">
        <v>1.25</v>
      </c>
      <c r="W908" s="3"/>
      <c r="X908" s="42"/>
      <c r="Y908" s="42"/>
      <c r="Z908" s="42"/>
      <c r="AA908" s="42">
        <v>50.37</v>
      </c>
      <c r="AB908" s="42">
        <v>50.37</v>
      </c>
      <c r="AC908" s="42"/>
      <c r="AD908" s="42"/>
      <c r="AE908" s="42"/>
      <c r="AF908" s="42"/>
      <c r="AG908" s="42"/>
      <c r="AH908" s="42"/>
    </row>
    <row r="909" spans="1:34" s="6" customFormat="1">
      <c r="A909" s="33"/>
      <c r="B909" s="34"/>
      <c r="C909" s="33"/>
      <c r="D909" s="15"/>
      <c r="E909" s="15" t="s">
        <v>1793</v>
      </c>
      <c r="F909" s="2" t="s">
        <v>1794</v>
      </c>
      <c r="G909" s="2"/>
      <c r="H909" s="15" t="s">
        <v>3162</v>
      </c>
      <c r="I909" s="3">
        <v>938.05</v>
      </c>
      <c r="J909" s="3">
        <f t="shared" si="101"/>
        <v>869.94871794871801</v>
      </c>
      <c r="K909" s="3">
        <v>237.65</v>
      </c>
      <c r="L909" s="3">
        <f t="shared" si="102"/>
        <v>203.11965811965814</v>
      </c>
      <c r="M909" s="3">
        <v>70</v>
      </c>
      <c r="N909" s="3">
        <f t="shared" si="103"/>
        <v>59.82905982905983</v>
      </c>
      <c r="O909" s="3">
        <v>60.2</v>
      </c>
      <c r="P909" s="3"/>
      <c r="Q909" s="3">
        <f t="shared" si="104"/>
        <v>0</v>
      </c>
      <c r="R909" s="3">
        <f t="shared" si="105"/>
        <v>410</v>
      </c>
      <c r="S909" s="3">
        <f t="shared" si="100"/>
        <v>160.19999999999999</v>
      </c>
      <c r="T909" s="3">
        <f t="shared" si="106"/>
        <v>136.80000000000001</v>
      </c>
      <c r="U909" s="3">
        <v>0</v>
      </c>
      <c r="V909" s="3">
        <v>5</v>
      </c>
      <c r="W909" s="3"/>
      <c r="X909" s="42"/>
      <c r="Y909" s="42"/>
      <c r="Z909" s="42"/>
      <c r="AA909" s="42">
        <v>180</v>
      </c>
      <c r="AB909" s="42">
        <v>180</v>
      </c>
      <c r="AC909" s="42"/>
      <c r="AD909" s="42"/>
      <c r="AE909" s="42"/>
      <c r="AF909" s="42"/>
      <c r="AG909" s="42"/>
      <c r="AH909" s="42"/>
    </row>
    <row r="910" spans="1:34" s="6" customFormat="1">
      <c r="A910" s="33"/>
      <c r="B910" s="34"/>
      <c r="C910" s="33"/>
      <c r="D910" s="15"/>
      <c r="E910" s="15" t="s">
        <v>1795</v>
      </c>
      <c r="F910" s="2" t="s">
        <v>1796</v>
      </c>
      <c r="G910" s="2" t="s">
        <v>1797</v>
      </c>
      <c r="H910" s="15" t="s">
        <v>3162</v>
      </c>
      <c r="I910" s="3">
        <v>969.12999999999988</v>
      </c>
      <c r="J910" s="3">
        <f t="shared" si="101"/>
        <v>884.81094017094028</v>
      </c>
      <c r="K910" s="3">
        <v>206.73</v>
      </c>
      <c r="L910" s="3">
        <f t="shared" si="102"/>
        <v>176.69230769230771</v>
      </c>
      <c r="M910" s="3">
        <v>89.48</v>
      </c>
      <c r="N910" s="3">
        <f t="shared" si="103"/>
        <v>76.478632478632491</v>
      </c>
      <c r="O910" s="3">
        <v>178.96</v>
      </c>
      <c r="P910" s="3"/>
      <c r="Q910" s="3">
        <f t="shared" si="104"/>
        <v>0</v>
      </c>
      <c r="R910" s="3">
        <f t="shared" si="105"/>
        <v>205</v>
      </c>
      <c r="S910" s="3">
        <f t="shared" si="100"/>
        <v>288.95999999999998</v>
      </c>
      <c r="T910" s="3">
        <f t="shared" si="106"/>
        <v>247.68</v>
      </c>
      <c r="U910" s="3">
        <v>0</v>
      </c>
      <c r="V910" s="3">
        <v>2.5</v>
      </c>
      <c r="W910" s="3"/>
      <c r="X910" s="42"/>
      <c r="Y910" s="42">
        <v>32</v>
      </c>
      <c r="Z910" s="42">
        <v>32</v>
      </c>
      <c r="AA910" s="42"/>
      <c r="AB910" s="42"/>
      <c r="AC910" s="42"/>
      <c r="AD910" s="42"/>
      <c r="AE910" s="42"/>
      <c r="AF910" s="42"/>
      <c r="AG910" s="42"/>
      <c r="AH910" s="42"/>
    </row>
    <row r="911" spans="1:34" s="6" customFormat="1">
      <c r="A911" s="33"/>
      <c r="B911" s="34"/>
      <c r="C911" s="33"/>
      <c r="D911" s="15"/>
      <c r="E911" s="15" t="s">
        <v>1798</v>
      </c>
      <c r="F911" s="2" t="s">
        <v>1799</v>
      </c>
      <c r="G911" s="2" t="s">
        <v>1800</v>
      </c>
      <c r="H911" s="15" t="s">
        <v>3162</v>
      </c>
      <c r="I911" s="3">
        <v>969.12999999999988</v>
      </c>
      <c r="J911" s="3">
        <f t="shared" si="101"/>
        <v>884.81094017094028</v>
      </c>
      <c r="K911" s="3">
        <v>206.73</v>
      </c>
      <c r="L911" s="3">
        <f t="shared" si="102"/>
        <v>176.69230769230771</v>
      </c>
      <c r="M911" s="3">
        <v>89.48</v>
      </c>
      <c r="N911" s="3">
        <f t="shared" si="103"/>
        <v>76.478632478632491</v>
      </c>
      <c r="O911" s="3">
        <v>178.96</v>
      </c>
      <c r="P911" s="3"/>
      <c r="Q911" s="3">
        <f t="shared" si="104"/>
        <v>0</v>
      </c>
      <c r="R911" s="3">
        <f t="shared" si="105"/>
        <v>205</v>
      </c>
      <c r="S911" s="3">
        <f t="shared" si="100"/>
        <v>288.95999999999998</v>
      </c>
      <c r="T911" s="3">
        <f t="shared" si="106"/>
        <v>247.68</v>
      </c>
      <c r="U911" s="3">
        <v>0</v>
      </c>
      <c r="V911" s="3">
        <v>2.5</v>
      </c>
      <c r="W911" s="3"/>
      <c r="X911" s="42"/>
      <c r="Y911" s="42">
        <v>32</v>
      </c>
      <c r="Z911" s="42">
        <v>32</v>
      </c>
      <c r="AA911" s="42"/>
      <c r="AB911" s="42"/>
      <c r="AC911" s="42"/>
      <c r="AD911" s="42"/>
      <c r="AE911" s="42"/>
      <c r="AF911" s="42"/>
      <c r="AG911" s="42"/>
      <c r="AH911" s="42"/>
    </row>
    <row r="912" spans="1:34" s="6" customFormat="1">
      <c r="A912" s="33"/>
      <c r="B912" s="34"/>
      <c r="C912" s="33"/>
      <c r="D912" s="15"/>
      <c r="E912" s="15" t="s">
        <v>1801</v>
      </c>
      <c r="F912" s="2" t="s">
        <v>676</v>
      </c>
      <c r="G912" s="2" t="s">
        <v>1802</v>
      </c>
      <c r="H912" s="15" t="s">
        <v>3162</v>
      </c>
      <c r="I912" s="3">
        <v>1686.18</v>
      </c>
      <c r="J912" s="3">
        <f t="shared" si="101"/>
        <v>1499.054188034188</v>
      </c>
      <c r="K912" s="3">
        <v>601.53</v>
      </c>
      <c r="L912" s="3">
        <f t="shared" si="102"/>
        <v>514.12820512820508</v>
      </c>
      <c r="M912" s="3">
        <v>80.62</v>
      </c>
      <c r="N912" s="3">
        <f t="shared" si="103"/>
        <v>68.90598290598291</v>
      </c>
      <c r="O912" s="3">
        <v>183</v>
      </c>
      <c r="P912" s="3"/>
      <c r="Q912" s="3">
        <f t="shared" si="104"/>
        <v>0</v>
      </c>
      <c r="R912" s="3">
        <f t="shared" si="105"/>
        <v>205</v>
      </c>
      <c r="S912" s="3">
        <f t="shared" si="100"/>
        <v>616.03</v>
      </c>
      <c r="T912" s="3">
        <f t="shared" si="106"/>
        <v>528.02</v>
      </c>
      <c r="U912" s="3">
        <v>0</v>
      </c>
      <c r="V912" s="3">
        <v>2.5</v>
      </c>
      <c r="W912" s="3"/>
      <c r="X912" s="42"/>
      <c r="Y912" s="42">
        <v>68.22</v>
      </c>
      <c r="Z912" s="42">
        <v>68.22</v>
      </c>
      <c r="AA912" s="42"/>
      <c r="AB912" s="42"/>
      <c r="AC912" s="42"/>
      <c r="AD912" s="42"/>
      <c r="AE912" s="42"/>
      <c r="AF912" s="42"/>
      <c r="AG912" s="42"/>
      <c r="AH912" s="42"/>
    </row>
    <row r="913" spans="1:34" s="6" customFormat="1">
      <c r="A913" s="33"/>
      <c r="B913" s="34"/>
      <c r="C913" s="33"/>
      <c r="D913" s="15"/>
      <c r="E913" s="15" t="s">
        <v>1803</v>
      </c>
      <c r="F913" s="2" t="s">
        <v>676</v>
      </c>
      <c r="G913" s="2" t="s">
        <v>1804</v>
      </c>
      <c r="H913" s="15" t="s">
        <v>3162</v>
      </c>
      <c r="I913" s="3">
        <v>1912.5900000000001</v>
      </c>
      <c r="J913" s="3">
        <f t="shared" si="101"/>
        <v>1696.1609401709402</v>
      </c>
      <c r="K913" s="3">
        <v>675.96</v>
      </c>
      <c r="L913" s="3">
        <f t="shared" si="102"/>
        <v>577.74358974358984</v>
      </c>
      <c r="M913" s="3">
        <v>90.59</v>
      </c>
      <c r="N913" s="3">
        <f t="shared" si="103"/>
        <v>77.427350427350433</v>
      </c>
      <c r="O913" s="3">
        <v>205.64</v>
      </c>
      <c r="P913" s="3"/>
      <c r="Q913" s="3">
        <f t="shared" si="104"/>
        <v>0</v>
      </c>
      <c r="R913" s="3">
        <f t="shared" si="105"/>
        <v>205</v>
      </c>
      <c r="S913" s="3">
        <f t="shared" si="100"/>
        <v>735.4</v>
      </c>
      <c r="T913" s="3">
        <f t="shared" si="106"/>
        <v>630.35</v>
      </c>
      <c r="U913" s="3">
        <v>0</v>
      </c>
      <c r="V913" s="3">
        <v>2.5</v>
      </c>
      <c r="W913" s="3"/>
      <c r="X913" s="42"/>
      <c r="Y913" s="42">
        <v>81.44</v>
      </c>
      <c r="Z913" s="42">
        <v>81.44</v>
      </c>
      <c r="AA913" s="42"/>
      <c r="AB913" s="42"/>
      <c r="AC913" s="42"/>
      <c r="AD913" s="42"/>
      <c r="AE913" s="42"/>
      <c r="AF913" s="42"/>
      <c r="AG913" s="42"/>
      <c r="AH913" s="42"/>
    </row>
    <row r="914" spans="1:34" s="6" customFormat="1">
      <c r="A914" s="33"/>
      <c r="B914" s="34"/>
      <c r="C914" s="33"/>
      <c r="D914" s="15"/>
      <c r="E914" s="15" t="s">
        <v>1805</v>
      </c>
      <c r="F914" s="2" t="s">
        <v>682</v>
      </c>
      <c r="G914" s="2" t="s">
        <v>1806</v>
      </c>
      <c r="H914" s="15" t="s">
        <v>3162</v>
      </c>
      <c r="I914" s="3">
        <v>21.5</v>
      </c>
      <c r="J914" s="3">
        <f t="shared" si="101"/>
        <v>18.655726495726498</v>
      </c>
      <c r="K914" s="3">
        <v>4.37</v>
      </c>
      <c r="L914" s="3">
        <f t="shared" si="102"/>
        <v>3.7350427350427355</v>
      </c>
      <c r="M914" s="3">
        <v>0.89</v>
      </c>
      <c r="N914" s="3">
        <f t="shared" si="103"/>
        <v>0.76068376068376076</v>
      </c>
      <c r="O914" s="3">
        <v>2</v>
      </c>
      <c r="P914" s="3"/>
      <c r="Q914" s="3">
        <f t="shared" si="104"/>
        <v>0</v>
      </c>
      <c r="R914" s="3">
        <v>0</v>
      </c>
      <c r="S914" s="3">
        <f t="shared" si="100"/>
        <v>14.24</v>
      </c>
      <c r="T914" s="3">
        <f t="shared" si="106"/>
        <v>12.16</v>
      </c>
      <c r="U914" s="3">
        <v>0</v>
      </c>
      <c r="V914" s="3"/>
      <c r="W914" s="3"/>
      <c r="X914" s="42"/>
      <c r="Y914" s="42"/>
      <c r="Z914" s="42"/>
      <c r="AA914" s="42">
        <v>16</v>
      </c>
      <c r="AB914" s="42">
        <v>16</v>
      </c>
      <c r="AC914" s="42"/>
      <c r="AD914" s="42"/>
      <c r="AE914" s="42"/>
      <c r="AF914" s="42"/>
      <c r="AG914" s="42"/>
      <c r="AH914" s="42"/>
    </row>
    <row r="915" spans="1:34" s="6" customFormat="1">
      <c r="A915" s="33"/>
      <c r="B915" s="34"/>
      <c r="C915" s="33"/>
      <c r="D915" s="15"/>
      <c r="E915" s="15" t="s">
        <v>1807</v>
      </c>
      <c r="F915" s="2" t="s">
        <v>1808</v>
      </c>
      <c r="G915" s="2" t="s">
        <v>1809</v>
      </c>
      <c r="H915" s="15" t="s">
        <v>3162</v>
      </c>
      <c r="I915" s="3">
        <v>25.08</v>
      </c>
      <c r="J915" s="3">
        <f t="shared" si="101"/>
        <v>23.0929810298103</v>
      </c>
      <c r="K915" s="3">
        <v>5.5</v>
      </c>
      <c r="L915" s="3">
        <f t="shared" si="102"/>
        <v>4.700854700854701</v>
      </c>
      <c r="M915" s="3">
        <v>2.94</v>
      </c>
      <c r="N915" s="3">
        <f t="shared" si="103"/>
        <v>2.5128205128205128</v>
      </c>
      <c r="O915" s="3">
        <v>9.67</v>
      </c>
      <c r="P915" s="3">
        <v>3.08</v>
      </c>
      <c r="Q915" s="3">
        <f t="shared" si="104"/>
        <v>2.8893058161350842</v>
      </c>
      <c r="R915" s="3">
        <v>0</v>
      </c>
      <c r="S915" s="3">
        <f t="shared" si="100"/>
        <v>3.89</v>
      </c>
      <c r="T915" s="3">
        <f t="shared" si="106"/>
        <v>3.32</v>
      </c>
      <c r="U915" s="3">
        <v>0</v>
      </c>
      <c r="V915" s="3"/>
      <c r="W915" s="3"/>
      <c r="X915" s="42"/>
      <c r="Y915" s="42"/>
      <c r="Z915" s="42"/>
      <c r="AA915" s="42">
        <v>4.37</v>
      </c>
      <c r="AB915" s="42">
        <v>4.37</v>
      </c>
      <c r="AC915" s="42"/>
      <c r="AD915" s="42"/>
      <c r="AE915" s="42"/>
      <c r="AF915" s="42"/>
      <c r="AG915" s="42"/>
      <c r="AH915" s="42"/>
    </row>
    <row r="916" spans="1:34" s="6" customFormat="1">
      <c r="A916" s="33"/>
      <c r="B916" s="34"/>
      <c r="C916" s="33"/>
      <c r="D916" s="15"/>
      <c r="E916" s="15" t="s">
        <v>1810</v>
      </c>
      <c r="F916" s="2" t="s">
        <v>1811</v>
      </c>
      <c r="G916" s="2"/>
      <c r="H916" s="15" t="s">
        <v>3162</v>
      </c>
      <c r="I916" s="3">
        <v>137.29</v>
      </c>
      <c r="J916" s="3">
        <f t="shared" si="101"/>
        <v>133.31503231186159</v>
      </c>
      <c r="K916" s="3">
        <v>14.4</v>
      </c>
      <c r="L916" s="3">
        <f t="shared" si="102"/>
        <v>12.307692307692308</v>
      </c>
      <c r="M916" s="3">
        <v>1.39</v>
      </c>
      <c r="N916" s="3">
        <f t="shared" si="103"/>
        <v>1.188034188034188</v>
      </c>
      <c r="O916" s="3">
        <v>5.67</v>
      </c>
      <c r="P916" s="3">
        <v>3.08</v>
      </c>
      <c r="Q916" s="3">
        <f t="shared" si="104"/>
        <v>2.8893058161350842</v>
      </c>
      <c r="R916" s="3">
        <f t="shared" si="105"/>
        <v>102.5</v>
      </c>
      <c r="S916" s="3">
        <f t="shared" si="100"/>
        <v>10.25</v>
      </c>
      <c r="T916" s="3">
        <f t="shared" si="106"/>
        <v>8.76</v>
      </c>
      <c r="U916" s="3">
        <v>0</v>
      </c>
      <c r="V916" s="3">
        <v>1.25</v>
      </c>
      <c r="W916" s="3"/>
      <c r="X916" s="42"/>
      <c r="Y916" s="42"/>
      <c r="Z916" s="42"/>
      <c r="AA916" s="42">
        <v>11.52</v>
      </c>
      <c r="AB916" s="42">
        <v>11.52</v>
      </c>
      <c r="AC916" s="42"/>
      <c r="AD916" s="42"/>
      <c r="AE916" s="42"/>
      <c r="AF916" s="42"/>
      <c r="AG916" s="42"/>
      <c r="AH916" s="42"/>
    </row>
    <row r="917" spans="1:34" s="6" customFormat="1">
      <c r="A917" s="33"/>
      <c r="B917" s="34"/>
      <c r="C917" s="33"/>
      <c r="D917" s="15"/>
      <c r="E917" s="15" t="s">
        <v>1812</v>
      </c>
      <c r="F917" s="2" t="s">
        <v>1813</v>
      </c>
      <c r="G917" s="2" t="s">
        <v>1814</v>
      </c>
      <c r="H917" s="15" t="s">
        <v>3162</v>
      </c>
      <c r="I917" s="3">
        <v>130.55000000000001</v>
      </c>
      <c r="J917" s="3">
        <f t="shared" si="101"/>
        <v>126.92786324786324</v>
      </c>
      <c r="K917" s="3">
        <v>9.1999999999999993</v>
      </c>
      <c r="L917" s="3">
        <f t="shared" si="102"/>
        <v>7.8632478632478628</v>
      </c>
      <c r="M917" s="3">
        <v>2.79</v>
      </c>
      <c r="N917" s="3">
        <f t="shared" si="103"/>
        <v>2.3846153846153846</v>
      </c>
      <c r="O917" s="3">
        <v>3.24</v>
      </c>
      <c r="P917" s="3"/>
      <c r="Q917" s="3">
        <f t="shared" si="104"/>
        <v>0</v>
      </c>
      <c r="R917" s="3">
        <f t="shared" si="105"/>
        <v>102.5</v>
      </c>
      <c r="S917" s="3">
        <f t="shared" si="100"/>
        <v>12.82</v>
      </c>
      <c r="T917" s="3">
        <f t="shared" si="106"/>
        <v>10.94</v>
      </c>
      <c r="U917" s="3">
        <v>0</v>
      </c>
      <c r="V917" s="3">
        <v>1.25</v>
      </c>
      <c r="W917" s="3"/>
      <c r="X917" s="42"/>
      <c r="Y917" s="42"/>
      <c r="Z917" s="42"/>
      <c r="AA917" s="42">
        <v>14.4</v>
      </c>
      <c r="AB917" s="42">
        <v>14.4</v>
      </c>
      <c r="AC917" s="42"/>
      <c r="AD917" s="42"/>
      <c r="AE917" s="42"/>
      <c r="AF917" s="42"/>
      <c r="AG917" s="42"/>
      <c r="AH917" s="42"/>
    </row>
    <row r="918" spans="1:34" s="6" customFormat="1">
      <c r="A918" s="33"/>
      <c r="B918" s="34"/>
      <c r="C918" s="33"/>
      <c r="D918" s="15"/>
      <c r="E918" s="15" t="s">
        <v>1815</v>
      </c>
      <c r="F918" s="2" t="s">
        <v>1816</v>
      </c>
      <c r="G918" s="2"/>
      <c r="H918" s="15" t="s">
        <v>3162</v>
      </c>
      <c r="I918" s="3">
        <v>256.77999999999997</v>
      </c>
      <c r="J918" s="3">
        <f t="shared" si="101"/>
        <v>235.49059829059831</v>
      </c>
      <c r="K918" s="3">
        <v>100</v>
      </c>
      <c r="L918" s="3">
        <f t="shared" si="102"/>
        <v>85.470085470085479</v>
      </c>
      <c r="M918" s="3">
        <v>15</v>
      </c>
      <c r="N918" s="3">
        <f t="shared" si="103"/>
        <v>12.820512820512821</v>
      </c>
      <c r="O918" s="3">
        <v>7.95</v>
      </c>
      <c r="P918" s="3"/>
      <c r="Q918" s="3">
        <f t="shared" si="104"/>
        <v>0</v>
      </c>
      <c r="R918" s="3">
        <f t="shared" si="105"/>
        <v>102.5</v>
      </c>
      <c r="S918" s="3">
        <f t="shared" si="100"/>
        <v>31.33</v>
      </c>
      <c r="T918" s="3">
        <f t="shared" si="106"/>
        <v>26.75</v>
      </c>
      <c r="U918" s="3">
        <v>0</v>
      </c>
      <c r="V918" s="3">
        <v>1.25</v>
      </c>
      <c r="W918" s="3"/>
      <c r="X918" s="42"/>
      <c r="Y918" s="42"/>
      <c r="Z918" s="42"/>
      <c r="AA918" s="42">
        <v>35.200000000000003</v>
      </c>
      <c r="AB918" s="42">
        <v>35.200000000000003</v>
      </c>
      <c r="AC918" s="42"/>
      <c r="AD918" s="42"/>
      <c r="AE918" s="42"/>
      <c r="AF918" s="42"/>
      <c r="AG918" s="42"/>
      <c r="AH918" s="42"/>
    </row>
    <row r="919" spans="1:34" s="6" customFormat="1">
      <c r="A919" s="33"/>
      <c r="B919" s="34"/>
      <c r="C919" s="33"/>
      <c r="D919" s="15"/>
      <c r="E919" s="15" t="s">
        <v>1817</v>
      </c>
      <c r="F919" s="2" t="s">
        <v>1818</v>
      </c>
      <c r="G919" s="2"/>
      <c r="H919" s="15" t="s">
        <v>3162</v>
      </c>
      <c r="I919" s="3">
        <v>120.17</v>
      </c>
      <c r="J919" s="3">
        <f t="shared" si="101"/>
        <v>117.77367521367522</v>
      </c>
      <c r="K919" s="3">
        <v>5.51</v>
      </c>
      <c r="L919" s="3">
        <f t="shared" si="102"/>
        <v>4.7094017094017095</v>
      </c>
      <c r="M919" s="3">
        <v>1.76</v>
      </c>
      <c r="N919" s="3">
        <f t="shared" si="103"/>
        <v>1.5042735042735045</v>
      </c>
      <c r="O919" s="3">
        <v>1.23</v>
      </c>
      <c r="P919" s="3"/>
      <c r="Q919" s="3">
        <f t="shared" si="104"/>
        <v>0</v>
      </c>
      <c r="R919" s="3">
        <f t="shared" si="105"/>
        <v>102.5</v>
      </c>
      <c r="S919" s="3">
        <f t="shared" si="100"/>
        <v>9.17</v>
      </c>
      <c r="T919" s="3">
        <f t="shared" si="106"/>
        <v>7.83</v>
      </c>
      <c r="U919" s="3">
        <v>0</v>
      </c>
      <c r="V919" s="3">
        <v>1.25</v>
      </c>
      <c r="W919" s="3"/>
      <c r="X919" s="42"/>
      <c r="Y919" s="42"/>
      <c r="Z919" s="42"/>
      <c r="AA919" s="42">
        <v>10.3</v>
      </c>
      <c r="AB919" s="42">
        <v>10.3</v>
      </c>
      <c r="AC919" s="42"/>
      <c r="AD919" s="42"/>
      <c r="AE919" s="42"/>
      <c r="AF919" s="42"/>
      <c r="AG919" s="42"/>
      <c r="AH919" s="42"/>
    </row>
    <row r="920" spans="1:34" s="6" customFormat="1">
      <c r="A920" s="33"/>
      <c r="B920" s="34"/>
      <c r="C920" s="33"/>
      <c r="D920" s="15"/>
      <c r="E920" s="15" t="s">
        <v>1819</v>
      </c>
      <c r="F920" s="2" t="s">
        <v>1820</v>
      </c>
      <c r="G920" s="2" t="s">
        <v>1821</v>
      </c>
      <c r="H920" s="15" t="s">
        <v>3162</v>
      </c>
      <c r="I920" s="3">
        <v>127.95000000000002</v>
      </c>
      <c r="J920" s="3">
        <f t="shared" si="101"/>
        <v>110.57162393162395</v>
      </c>
      <c r="K920" s="3">
        <v>106.68</v>
      </c>
      <c r="L920" s="3">
        <f t="shared" si="102"/>
        <v>91.179487179487197</v>
      </c>
      <c r="M920" s="3">
        <v>5.56</v>
      </c>
      <c r="N920" s="3">
        <f t="shared" si="103"/>
        <v>4.7521367521367521</v>
      </c>
      <c r="O920" s="3">
        <v>8.4</v>
      </c>
      <c r="P920" s="3"/>
      <c r="Q920" s="3">
        <f t="shared" si="104"/>
        <v>0</v>
      </c>
      <c r="R920" s="3">
        <v>0</v>
      </c>
      <c r="S920" s="3">
        <f t="shared" si="100"/>
        <v>7.31</v>
      </c>
      <c r="T920" s="3">
        <f t="shared" si="106"/>
        <v>6.24</v>
      </c>
      <c r="U920" s="3">
        <v>0</v>
      </c>
      <c r="V920" s="3"/>
      <c r="W920" s="3"/>
      <c r="X920" s="42"/>
      <c r="Y920" s="42"/>
      <c r="Z920" s="42"/>
      <c r="AA920" s="42">
        <v>8.2100000000000009</v>
      </c>
      <c r="AB920" s="42">
        <v>8.2100000000000009</v>
      </c>
      <c r="AC920" s="42"/>
      <c r="AD920" s="42"/>
      <c r="AE920" s="42"/>
      <c r="AF920" s="42"/>
      <c r="AG920" s="42"/>
      <c r="AH920" s="42"/>
    </row>
    <row r="921" spans="1:34" s="6" customFormat="1" ht="28.5">
      <c r="A921" s="33"/>
      <c r="B921" s="34"/>
      <c r="C921" s="33"/>
      <c r="D921" s="15"/>
      <c r="E921" s="15" t="s">
        <v>1822</v>
      </c>
      <c r="F921" s="2" t="s">
        <v>844</v>
      </c>
      <c r="G921" s="2" t="s">
        <v>1823</v>
      </c>
      <c r="H921" s="15" t="s">
        <v>3162</v>
      </c>
      <c r="I921" s="3">
        <v>232.76</v>
      </c>
      <c r="J921" s="3">
        <f t="shared" si="101"/>
        <v>214.95213675213674</v>
      </c>
      <c r="K921" s="3">
        <v>54.86</v>
      </c>
      <c r="L921" s="3">
        <f t="shared" si="102"/>
        <v>46.888888888888893</v>
      </c>
      <c r="M921" s="3">
        <v>10.37</v>
      </c>
      <c r="N921" s="3">
        <f t="shared" si="103"/>
        <v>8.8632478632478637</v>
      </c>
      <c r="O921" s="3">
        <v>7.98</v>
      </c>
      <c r="P921" s="3"/>
      <c r="Q921" s="3">
        <f t="shared" si="104"/>
        <v>0</v>
      </c>
      <c r="R921" s="3">
        <f t="shared" si="105"/>
        <v>102.5</v>
      </c>
      <c r="S921" s="3">
        <f t="shared" si="100"/>
        <v>57.05</v>
      </c>
      <c r="T921" s="3">
        <f t="shared" si="106"/>
        <v>48.72</v>
      </c>
      <c r="U921" s="3">
        <v>0</v>
      </c>
      <c r="V921" s="3">
        <v>1.25</v>
      </c>
      <c r="W921" s="3"/>
      <c r="X921" s="42"/>
      <c r="Y921" s="42"/>
      <c r="Z921" s="42"/>
      <c r="AA921" s="42">
        <v>64.099999999999994</v>
      </c>
      <c r="AB921" s="42">
        <v>64.099999999999994</v>
      </c>
      <c r="AC921" s="42"/>
      <c r="AD921" s="42"/>
      <c r="AE921" s="42"/>
      <c r="AF921" s="42"/>
      <c r="AG921" s="42"/>
      <c r="AH921" s="42"/>
    </row>
    <row r="922" spans="1:34" s="6" customFormat="1" ht="28.5">
      <c r="A922" s="33"/>
      <c r="B922" s="34"/>
      <c r="C922" s="33"/>
      <c r="D922" s="15"/>
      <c r="E922" s="15" t="s">
        <v>1824</v>
      </c>
      <c r="F922" s="2" t="s">
        <v>855</v>
      </c>
      <c r="G922" s="2" t="s">
        <v>834</v>
      </c>
      <c r="H922" s="15" t="s">
        <v>3162</v>
      </c>
      <c r="I922" s="3">
        <v>1240.6599999999999</v>
      </c>
      <c r="J922" s="3">
        <f t="shared" si="101"/>
        <v>1082.0890598290598</v>
      </c>
      <c r="K922" s="3">
        <v>884.4</v>
      </c>
      <c r="L922" s="3">
        <f t="shared" si="102"/>
        <v>755.89743589743591</v>
      </c>
      <c r="M922" s="3">
        <v>91.18</v>
      </c>
      <c r="N922" s="3">
        <f t="shared" si="103"/>
        <v>77.931623931623946</v>
      </c>
      <c r="O922" s="3">
        <v>47.41</v>
      </c>
      <c r="P922" s="3"/>
      <c r="Q922" s="3">
        <f t="shared" si="104"/>
        <v>0</v>
      </c>
      <c r="R922" s="3">
        <f t="shared" si="105"/>
        <v>102.5</v>
      </c>
      <c r="S922" s="3">
        <f t="shared" si="100"/>
        <v>115.17</v>
      </c>
      <c r="T922" s="3">
        <f t="shared" si="106"/>
        <v>98.35</v>
      </c>
      <c r="U922" s="3">
        <v>0</v>
      </c>
      <c r="V922" s="3">
        <v>1.25</v>
      </c>
      <c r="W922" s="3"/>
      <c r="X922" s="42"/>
      <c r="Y922" s="42"/>
      <c r="Z922" s="42"/>
      <c r="AA922" s="42">
        <v>129.41</v>
      </c>
      <c r="AB922" s="42">
        <v>129.41</v>
      </c>
      <c r="AC922" s="42"/>
      <c r="AD922" s="42"/>
      <c r="AE922" s="42"/>
      <c r="AF922" s="42"/>
      <c r="AG922" s="42"/>
      <c r="AH922" s="42"/>
    </row>
    <row r="923" spans="1:34" s="6" customFormat="1">
      <c r="A923" s="33"/>
      <c r="B923" s="34"/>
      <c r="C923" s="33"/>
      <c r="D923" s="15"/>
      <c r="E923" s="15" t="s">
        <v>1825</v>
      </c>
      <c r="F923" s="2" t="s">
        <v>1826</v>
      </c>
      <c r="G923" s="2"/>
      <c r="H923" s="15" t="s">
        <v>3162</v>
      </c>
      <c r="I923" s="3">
        <v>168.71</v>
      </c>
      <c r="J923" s="3">
        <f t="shared" si="101"/>
        <v>159.12564102564102</v>
      </c>
      <c r="K923" s="3">
        <v>4.07</v>
      </c>
      <c r="L923" s="3">
        <f t="shared" si="102"/>
        <v>3.4786324786324792</v>
      </c>
      <c r="M923" s="3">
        <v>0.64</v>
      </c>
      <c r="N923" s="3">
        <f t="shared" si="103"/>
        <v>0.54700854700854706</v>
      </c>
      <c r="O923" s="3">
        <v>0.62</v>
      </c>
      <c r="P923" s="3"/>
      <c r="Q923" s="3">
        <f t="shared" si="104"/>
        <v>0</v>
      </c>
      <c r="R923" s="3">
        <f t="shared" si="105"/>
        <v>102.5</v>
      </c>
      <c r="S923" s="3">
        <f t="shared" si="100"/>
        <v>60.88</v>
      </c>
      <c r="T923" s="3">
        <f t="shared" si="106"/>
        <v>51.98</v>
      </c>
      <c r="U923" s="3">
        <v>0</v>
      </c>
      <c r="V923" s="3">
        <v>1.25</v>
      </c>
      <c r="W923" s="3"/>
      <c r="X923" s="42"/>
      <c r="Y923" s="42"/>
      <c r="Z923" s="42"/>
      <c r="AA923" s="42">
        <v>68.400000000000006</v>
      </c>
      <c r="AB923" s="42">
        <v>68.400000000000006</v>
      </c>
      <c r="AC923" s="42"/>
      <c r="AD923" s="42"/>
      <c r="AE923" s="42"/>
      <c r="AF923" s="42"/>
      <c r="AG923" s="42"/>
      <c r="AH923" s="42"/>
    </row>
    <row r="924" spans="1:34" s="6" customFormat="1">
      <c r="A924" s="33"/>
      <c r="B924" s="34"/>
      <c r="C924" s="33"/>
      <c r="D924" s="15"/>
      <c r="E924" s="15" t="s">
        <v>1827</v>
      </c>
      <c r="F924" s="2" t="s">
        <v>1828</v>
      </c>
      <c r="G924" s="2" t="s">
        <v>1829</v>
      </c>
      <c r="H924" s="15" t="s">
        <v>3162</v>
      </c>
      <c r="I924" s="3">
        <v>345.13</v>
      </c>
      <c r="J924" s="3">
        <f t="shared" si="101"/>
        <v>312.06649572649576</v>
      </c>
      <c r="K924" s="3">
        <v>40</v>
      </c>
      <c r="L924" s="3">
        <f t="shared" si="102"/>
        <v>34.188034188034187</v>
      </c>
      <c r="M924" s="3">
        <v>2.97</v>
      </c>
      <c r="N924" s="3">
        <f t="shared" si="103"/>
        <v>2.5384615384615388</v>
      </c>
      <c r="O924" s="3">
        <v>16.04</v>
      </c>
      <c r="P924" s="3"/>
      <c r="Q924" s="3">
        <f t="shared" si="104"/>
        <v>0</v>
      </c>
      <c r="R924" s="3">
        <f t="shared" si="105"/>
        <v>102.5</v>
      </c>
      <c r="S924" s="3">
        <f t="shared" si="100"/>
        <v>183.62</v>
      </c>
      <c r="T924" s="3">
        <f t="shared" si="106"/>
        <v>156.80000000000001</v>
      </c>
      <c r="U924" s="3">
        <v>0</v>
      </c>
      <c r="V924" s="3">
        <v>1.25</v>
      </c>
      <c r="W924" s="3"/>
      <c r="X924" s="42"/>
      <c r="Y924" s="42"/>
      <c r="Z924" s="42"/>
      <c r="AA924" s="42">
        <v>206.32</v>
      </c>
      <c r="AB924" s="42">
        <v>206.32</v>
      </c>
      <c r="AC924" s="42"/>
      <c r="AD924" s="42"/>
      <c r="AE924" s="42"/>
      <c r="AF924" s="42"/>
      <c r="AG924" s="42"/>
      <c r="AH924" s="42"/>
    </row>
    <row r="925" spans="1:34" s="6" customFormat="1">
      <c r="A925" s="33"/>
      <c r="B925" s="34"/>
      <c r="C925" s="33"/>
      <c r="D925" s="15"/>
      <c r="E925" s="15" t="s">
        <v>1830</v>
      </c>
      <c r="F925" s="2" t="s">
        <v>1831</v>
      </c>
      <c r="G925" s="2"/>
      <c r="H925" s="15" t="s">
        <v>3162</v>
      </c>
      <c r="I925" s="3">
        <v>26.11</v>
      </c>
      <c r="J925" s="3">
        <f t="shared" si="101"/>
        <v>22.871897018970188</v>
      </c>
      <c r="K925" s="3">
        <v>2.5499999999999998</v>
      </c>
      <c r="L925" s="3">
        <f t="shared" si="102"/>
        <v>2.1794871794871793</v>
      </c>
      <c r="M925" s="3">
        <v>1.52</v>
      </c>
      <c r="N925" s="3">
        <f t="shared" si="103"/>
        <v>1.2991452991452992</v>
      </c>
      <c r="O925" s="3">
        <v>2.58</v>
      </c>
      <c r="P925" s="3">
        <v>2.37</v>
      </c>
      <c r="Q925" s="3">
        <f t="shared" si="104"/>
        <v>2.2232645403377109</v>
      </c>
      <c r="R925" s="3">
        <v>0</v>
      </c>
      <c r="S925" s="3">
        <f t="shared" si="100"/>
        <v>17.09</v>
      </c>
      <c r="T925" s="3">
        <f t="shared" si="106"/>
        <v>14.59</v>
      </c>
      <c r="U925" s="3">
        <v>0</v>
      </c>
      <c r="V925" s="3"/>
      <c r="W925" s="3"/>
      <c r="X925" s="42"/>
      <c r="Y925" s="42"/>
      <c r="Z925" s="42"/>
      <c r="AA925" s="42">
        <v>19.2</v>
      </c>
      <c r="AB925" s="42">
        <v>19.2</v>
      </c>
      <c r="AC925" s="42"/>
      <c r="AD925" s="42"/>
      <c r="AE925" s="42"/>
      <c r="AF925" s="42"/>
      <c r="AG925" s="42"/>
      <c r="AH925" s="42"/>
    </row>
    <row r="926" spans="1:34" s="6" customFormat="1">
      <c r="A926" s="33"/>
      <c r="B926" s="34"/>
      <c r="C926" s="33"/>
      <c r="D926" s="15"/>
      <c r="E926" s="15" t="s">
        <v>1832</v>
      </c>
      <c r="F926" s="2" t="s">
        <v>937</v>
      </c>
      <c r="G926" s="2" t="s">
        <v>1833</v>
      </c>
      <c r="H926" s="15" t="s">
        <v>3162</v>
      </c>
      <c r="I926" s="3">
        <v>224.72000000000003</v>
      </c>
      <c r="J926" s="3">
        <f t="shared" si="101"/>
        <v>207.86196581196583</v>
      </c>
      <c r="K926" s="3">
        <v>72.680000000000007</v>
      </c>
      <c r="L926" s="3">
        <f t="shared" si="102"/>
        <v>62.119658119658126</v>
      </c>
      <c r="M926" s="3">
        <v>5.49</v>
      </c>
      <c r="N926" s="3">
        <f t="shared" si="103"/>
        <v>4.6923076923076925</v>
      </c>
      <c r="O926" s="3">
        <v>6.37</v>
      </c>
      <c r="P926" s="3"/>
      <c r="Q926" s="3">
        <f t="shared" si="104"/>
        <v>0</v>
      </c>
      <c r="R926" s="3">
        <f t="shared" si="105"/>
        <v>102.5</v>
      </c>
      <c r="S926" s="3">
        <f t="shared" si="100"/>
        <v>37.68</v>
      </c>
      <c r="T926" s="3">
        <f t="shared" si="106"/>
        <v>32.18</v>
      </c>
      <c r="U926" s="3">
        <v>0</v>
      </c>
      <c r="V926" s="3">
        <v>1.25</v>
      </c>
      <c r="W926" s="3"/>
      <c r="X926" s="42"/>
      <c r="Y926" s="42"/>
      <c r="Z926" s="42"/>
      <c r="AA926" s="42">
        <v>42.34</v>
      </c>
      <c r="AB926" s="42">
        <v>42.34</v>
      </c>
      <c r="AC926" s="42"/>
      <c r="AD926" s="42"/>
      <c r="AE926" s="42"/>
      <c r="AF926" s="42"/>
      <c r="AG926" s="42"/>
      <c r="AH926" s="42"/>
    </row>
    <row r="927" spans="1:34" s="6" customFormat="1">
      <c r="A927" s="33"/>
      <c r="B927" s="34"/>
      <c r="C927" s="33"/>
      <c r="D927" s="15"/>
      <c r="E927" s="15" t="s">
        <v>1834</v>
      </c>
      <c r="F927" s="2" t="s">
        <v>1835</v>
      </c>
      <c r="G927" s="2"/>
      <c r="H927" s="15" t="s">
        <v>3162</v>
      </c>
      <c r="I927" s="3">
        <v>185.68</v>
      </c>
      <c r="J927" s="3">
        <f t="shared" si="101"/>
        <v>160.39726495726495</v>
      </c>
      <c r="K927" s="3">
        <v>125</v>
      </c>
      <c r="L927" s="3">
        <f t="shared" si="102"/>
        <v>106.83760683760684</v>
      </c>
      <c r="M927" s="3">
        <v>8.33</v>
      </c>
      <c r="N927" s="3">
        <f t="shared" si="103"/>
        <v>7.1196581196581201</v>
      </c>
      <c r="O927" s="3">
        <v>11.91</v>
      </c>
      <c r="P927" s="3"/>
      <c r="Q927" s="3">
        <f t="shared" si="104"/>
        <v>0</v>
      </c>
      <c r="R927" s="3">
        <v>0</v>
      </c>
      <c r="S927" s="3">
        <f t="shared" si="100"/>
        <v>40.44</v>
      </c>
      <c r="T927" s="3">
        <f t="shared" si="106"/>
        <v>34.53</v>
      </c>
      <c r="U927" s="3">
        <v>0</v>
      </c>
      <c r="V927" s="3"/>
      <c r="W927" s="3"/>
      <c r="X927" s="42"/>
      <c r="Y927" s="42"/>
      <c r="Z927" s="42"/>
      <c r="AA927" s="42">
        <v>45.44</v>
      </c>
      <c r="AB927" s="42">
        <v>45.44</v>
      </c>
      <c r="AC927" s="42"/>
      <c r="AD927" s="42"/>
      <c r="AE927" s="42"/>
      <c r="AF927" s="42"/>
      <c r="AG927" s="42"/>
      <c r="AH927" s="42"/>
    </row>
    <row r="928" spans="1:34" s="6" customFormat="1">
      <c r="A928" s="33"/>
      <c r="B928" s="34"/>
      <c r="C928" s="33"/>
      <c r="D928" s="15"/>
      <c r="E928" s="15" t="s">
        <v>1836</v>
      </c>
      <c r="F928" s="2" t="s">
        <v>1837</v>
      </c>
      <c r="G928" s="2" t="s">
        <v>1838</v>
      </c>
      <c r="H928" s="15" t="s">
        <v>3162</v>
      </c>
      <c r="I928" s="3">
        <v>9.89</v>
      </c>
      <c r="J928" s="3">
        <f t="shared" si="101"/>
        <v>8.8350072962268076</v>
      </c>
      <c r="K928" s="3">
        <v>2.5</v>
      </c>
      <c r="L928" s="3">
        <f t="shared" si="102"/>
        <v>2.1367521367521367</v>
      </c>
      <c r="M928" s="3"/>
      <c r="N928" s="3">
        <f t="shared" si="103"/>
        <v>0</v>
      </c>
      <c r="O928" s="3">
        <v>0.67</v>
      </c>
      <c r="P928" s="3">
        <v>3.42</v>
      </c>
      <c r="Q928" s="3">
        <f t="shared" si="104"/>
        <v>3.2082551594746715</v>
      </c>
      <c r="R928" s="3">
        <v>0</v>
      </c>
      <c r="S928" s="3">
        <f t="shared" si="100"/>
        <v>3.3</v>
      </c>
      <c r="T928" s="3">
        <f t="shared" si="106"/>
        <v>2.82</v>
      </c>
      <c r="U928" s="3">
        <v>0</v>
      </c>
      <c r="V928" s="3"/>
      <c r="W928" s="3"/>
      <c r="X928" s="42"/>
      <c r="Y928" s="42"/>
      <c r="Z928" s="42"/>
      <c r="AA928" s="42">
        <v>3.71</v>
      </c>
      <c r="AB928" s="42">
        <v>3.71</v>
      </c>
      <c r="AC928" s="42"/>
      <c r="AD928" s="42"/>
      <c r="AE928" s="42"/>
      <c r="AF928" s="42"/>
      <c r="AG928" s="42"/>
      <c r="AH928" s="42"/>
    </row>
    <row r="929" spans="1:34" s="6" customFormat="1">
      <c r="A929" s="33"/>
      <c r="B929" s="34"/>
      <c r="C929" s="33"/>
      <c r="D929" s="15"/>
      <c r="E929" s="15" t="s">
        <v>1839</v>
      </c>
      <c r="F929" s="2" t="s">
        <v>1840</v>
      </c>
      <c r="G929" s="2"/>
      <c r="H929" s="15" t="s">
        <v>3162</v>
      </c>
      <c r="I929" s="3">
        <v>272.47000000000003</v>
      </c>
      <c r="J929" s="3">
        <f t="shared" si="101"/>
        <v>248.59940170940172</v>
      </c>
      <c r="K929" s="3">
        <v>58.29</v>
      </c>
      <c r="L929" s="3">
        <f t="shared" si="102"/>
        <v>49.820512820512825</v>
      </c>
      <c r="M929" s="3">
        <v>11.57</v>
      </c>
      <c r="N929" s="3">
        <f t="shared" si="103"/>
        <v>9.8888888888888893</v>
      </c>
      <c r="O929" s="3">
        <v>6.13</v>
      </c>
      <c r="P929" s="3"/>
      <c r="Q929" s="3">
        <f t="shared" si="104"/>
        <v>0</v>
      </c>
      <c r="R929" s="3">
        <f t="shared" si="105"/>
        <v>102.5</v>
      </c>
      <c r="S929" s="3">
        <f t="shared" si="100"/>
        <v>93.98</v>
      </c>
      <c r="T929" s="3">
        <f t="shared" si="106"/>
        <v>80.260000000000005</v>
      </c>
      <c r="U929" s="3">
        <v>0</v>
      </c>
      <c r="V929" s="3">
        <v>1.25</v>
      </c>
      <c r="W929" s="3"/>
      <c r="X929" s="42"/>
      <c r="Y929" s="42"/>
      <c r="Z929" s="42"/>
      <c r="AA929" s="42">
        <v>105.6</v>
      </c>
      <c r="AB929" s="42">
        <v>105.6</v>
      </c>
      <c r="AC929" s="42"/>
      <c r="AD929" s="42"/>
      <c r="AE929" s="42"/>
      <c r="AF929" s="42"/>
      <c r="AG929" s="42"/>
      <c r="AH929" s="42"/>
    </row>
    <row r="930" spans="1:34" s="6" customFormat="1">
      <c r="A930" s="33"/>
      <c r="B930" s="34"/>
      <c r="C930" s="33"/>
      <c r="D930" s="15"/>
      <c r="E930" s="15" t="s">
        <v>1841</v>
      </c>
      <c r="F930" s="2" t="s">
        <v>1842</v>
      </c>
      <c r="G930" s="2"/>
      <c r="H930" s="15" t="s">
        <v>3162</v>
      </c>
      <c r="I930" s="3">
        <v>780.18000000000006</v>
      </c>
      <c r="J930" s="3">
        <f t="shared" si="101"/>
        <v>679.98595580571202</v>
      </c>
      <c r="K930" s="3">
        <v>588</v>
      </c>
      <c r="L930" s="3">
        <f t="shared" si="102"/>
        <v>502.5641025641026</v>
      </c>
      <c r="M930" s="3">
        <v>61.25</v>
      </c>
      <c r="N930" s="3">
        <f t="shared" si="103"/>
        <v>52.350427350427353</v>
      </c>
      <c r="O930" s="3">
        <v>87.59</v>
      </c>
      <c r="P930" s="3">
        <v>5.63</v>
      </c>
      <c r="Q930" s="3">
        <f t="shared" si="104"/>
        <v>5.2814258911819882</v>
      </c>
      <c r="R930" s="3">
        <v>0</v>
      </c>
      <c r="S930" s="3">
        <f t="shared" si="100"/>
        <v>37.71</v>
      </c>
      <c r="T930" s="3">
        <f t="shared" si="106"/>
        <v>32.200000000000003</v>
      </c>
      <c r="U930" s="3">
        <v>0</v>
      </c>
      <c r="V930" s="3"/>
      <c r="W930" s="3"/>
      <c r="X930" s="42"/>
      <c r="Y930" s="42"/>
      <c r="Z930" s="42"/>
      <c r="AA930" s="42">
        <v>42.37</v>
      </c>
      <c r="AB930" s="42">
        <v>42.37</v>
      </c>
      <c r="AC930" s="42"/>
      <c r="AD930" s="42"/>
      <c r="AE930" s="42"/>
      <c r="AF930" s="42"/>
      <c r="AG930" s="42"/>
      <c r="AH930" s="42"/>
    </row>
    <row r="931" spans="1:34" s="6" customFormat="1">
      <c r="A931" s="33"/>
      <c r="B931" s="34"/>
      <c r="C931" s="33"/>
      <c r="D931" s="15"/>
      <c r="E931" s="15" t="s">
        <v>1843</v>
      </c>
      <c r="F931" s="2" t="s">
        <v>1000</v>
      </c>
      <c r="G931" s="2" t="s">
        <v>1844</v>
      </c>
      <c r="H931" s="15" t="s">
        <v>3162</v>
      </c>
      <c r="I931" s="3">
        <v>20.200000000000003</v>
      </c>
      <c r="J931" s="3">
        <f t="shared" si="101"/>
        <v>17.747008547008548</v>
      </c>
      <c r="K931" s="3">
        <v>4.07</v>
      </c>
      <c r="L931" s="3">
        <f t="shared" si="102"/>
        <v>3.4786324786324792</v>
      </c>
      <c r="M931" s="3">
        <v>1.25</v>
      </c>
      <c r="N931" s="3">
        <f t="shared" si="103"/>
        <v>1.0683760683760684</v>
      </c>
      <c r="O931" s="3">
        <v>3.4</v>
      </c>
      <c r="P931" s="3"/>
      <c r="Q931" s="3">
        <f t="shared" si="104"/>
        <v>0</v>
      </c>
      <c r="R931" s="3">
        <v>0</v>
      </c>
      <c r="S931" s="3">
        <f t="shared" si="100"/>
        <v>11.48</v>
      </c>
      <c r="T931" s="3">
        <f t="shared" si="106"/>
        <v>9.8000000000000007</v>
      </c>
      <c r="U931" s="3">
        <v>0</v>
      </c>
      <c r="V931" s="3"/>
      <c r="W931" s="3"/>
      <c r="X931" s="42"/>
      <c r="Y931" s="42"/>
      <c r="Z931" s="42"/>
      <c r="AA931" s="42">
        <v>12.9</v>
      </c>
      <c r="AB931" s="42">
        <v>12.9</v>
      </c>
      <c r="AC931" s="42"/>
      <c r="AD931" s="42"/>
      <c r="AE931" s="42"/>
      <c r="AF931" s="42"/>
      <c r="AG931" s="42"/>
      <c r="AH931" s="42"/>
    </row>
    <row r="932" spans="1:34" s="6" customFormat="1">
      <c r="A932" s="33"/>
      <c r="B932" s="34"/>
      <c r="C932" s="33"/>
      <c r="D932" s="15"/>
      <c r="E932" s="15" t="s">
        <v>1845</v>
      </c>
      <c r="F932" s="2" t="s">
        <v>1846</v>
      </c>
      <c r="G932" s="2"/>
      <c r="H932" s="15" t="s">
        <v>3162</v>
      </c>
      <c r="I932" s="3">
        <v>352.29</v>
      </c>
      <c r="J932" s="3">
        <f t="shared" si="101"/>
        <v>318.05307692307696</v>
      </c>
      <c r="K932" s="3">
        <v>180</v>
      </c>
      <c r="L932" s="3">
        <f t="shared" si="102"/>
        <v>153.84615384615387</v>
      </c>
      <c r="M932" s="3">
        <v>27</v>
      </c>
      <c r="N932" s="3">
        <f t="shared" si="103"/>
        <v>23.076923076923077</v>
      </c>
      <c r="O932" s="3">
        <v>14.31</v>
      </c>
      <c r="P932" s="3"/>
      <c r="Q932" s="3">
        <f t="shared" si="104"/>
        <v>0</v>
      </c>
      <c r="R932" s="3">
        <f t="shared" si="105"/>
        <v>102.5</v>
      </c>
      <c r="S932" s="3">
        <f t="shared" si="100"/>
        <v>28.48</v>
      </c>
      <c r="T932" s="3">
        <f t="shared" si="106"/>
        <v>24.32</v>
      </c>
      <c r="U932" s="3">
        <v>0</v>
      </c>
      <c r="V932" s="3">
        <v>1.25</v>
      </c>
      <c r="W932" s="3"/>
      <c r="X932" s="42"/>
      <c r="Y932" s="42"/>
      <c r="Z932" s="42"/>
      <c r="AA932" s="42">
        <v>32</v>
      </c>
      <c r="AB932" s="42">
        <v>32</v>
      </c>
      <c r="AC932" s="42"/>
      <c r="AD932" s="42"/>
      <c r="AE932" s="42"/>
      <c r="AF932" s="42"/>
      <c r="AG932" s="42"/>
      <c r="AH932" s="42"/>
    </row>
    <row r="933" spans="1:34" s="6" customFormat="1">
      <c r="A933" s="33"/>
      <c r="B933" s="34"/>
      <c r="C933" s="33"/>
      <c r="D933" s="15"/>
      <c r="E933" s="15" t="s">
        <v>1847</v>
      </c>
      <c r="F933" s="2" t="s">
        <v>1063</v>
      </c>
      <c r="G933" s="2" t="s">
        <v>1848</v>
      </c>
      <c r="H933" s="15" t="s">
        <v>3162</v>
      </c>
      <c r="I933" s="3">
        <v>36.809999999999995</v>
      </c>
      <c r="J933" s="3">
        <f t="shared" si="101"/>
        <v>32.548109234938501</v>
      </c>
      <c r="K933" s="3">
        <v>19.149999999999999</v>
      </c>
      <c r="L933" s="3">
        <f t="shared" si="102"/>
        <v>16.367521367521366</v>
      </c>
      <c r="M933" s="3">
        <v>2.4</v>
      </c>
      <c r="N933" s="3">
        <f t="shared" si="103"/>
        <v>2.0512820512820515</v>
      </c>
      <c r="O933" s="3">
        <v>5.74</v>
      </c>
      <c r="P933" s="3">
        <v>3.08</v>
      </c>
      <c r="Q933" s="3">
        <f t="shared" si="104"/>
        <v>2.8893058161350842</v>
      </c>
      <c r="R933" s="3">
        <v>0</v>
      </c>
      <c r="S933" s="3">
        <f t="shared" si="100"/>
        <v>6.44</v>
      </c>
      <c r="T933" s="3">
        <f t="shared" si="106"/>
        <v>5.5</v>
      </c>
      <c r="U933" s="3">
        <v>0</v>
      </c>
      <c r="V933" s="3"/>
      <c r="W933" s="3"/>
      <c r="X933" s="42"/>
      <c r="Y933" s="42"/>
      <c r="Z933" s="42"/>
      <c r="AA933" s="42">
        <v>7.24</v>
      </c>
      <c r="AB933" s="42">
        <v>7.24</v>
      </c>
      <c r="AC933" s="42"/>
      <c r="AD933" s="42"/>
      <c r="AE933" s="42"/>
      <c r="AF933" s="42"/>
      <c r="AG933" s="42"/>
      <c r="AH933" s="42"/>
    </row>
    <row r="934" spans="1:34" s="6" customFormat="1">
      <c r="A934" s="33"/>
      <c r="B934" s="34"/>
      <c r="C934" s="33"/>
      <c r="D934" s="15"/>
      <c r="E934" s="15" t="s">
        <v>1849</v>
      </c>
      <c r="F934" s="2" t="s">
        <v>1850</v>
      </c>
      <c r="G934" s="2"/>
      <c r="H934" s="15" t="s">
        <v>3162</v>
      </c>
      <c r="I934" s="3">
        <v>15.75</v>
      </c>
      <c r="J934" s="3">
        <f t="shared" si="101"/>
        <v>14.026783406295602</v>
      </c>
      <c r="K934" s="3">
        <v>2.8</v>
      </c>
      <c r="L934" s="3">
        <f t="shared" si="102"/>
        <v>2.3931623931623931</v>
      </c>
      <c r="M934" s="3"/>
      <c r="N934" s="3">
        <f t="shared" si="103"/>
        <v>0</v>
      </c>
      <c r="O934" s="3">
        <v>1</v>
      </c>
      <c r="P934" s="3">
        <v>5.1100000000000003</v>
      </c>
      <c r="Q934" s="3">
        <f t="shared" si="104"/>
        <v>4.7936210131332082</v>
      </c>
      <c r="R934" s="3">
        <v>0</v>
      </c>
      <c r="S934" s="3">
        <f t="shared" si="100"/>
        <v>6.84</v>
      </c>
      <c r="T934" s="3">
        <f t="shared" si="106"/>
        <v>5.84</v>
      </c>
      <c r="U934" s="3">
        <v>0</v>
      </c>
      <c r="V934" s="3"/>
      <c r="W934" s="3"/>
      <c r="X934" s="42"/>
      <c r="Y934" s="42"/>
      <c r="Z934" s="42"/>
      <c r="AA934" s="42">
        <v>7.68</v>
      </c>
      <c r="AB934" s="42">
        <v>7.68</v>
      </c>
      <c r="AC934" s="42"/>
      <c r="AD934" s="42"/>
      <c r="AE934" s="42"/>
      <c r="AF934" s="42"/>
      <c r="AG934" s="42"/>
      <c r="AH934" s="42"/>
    </row>
    <row r="935" spans="1:34" s="6" customFormat="1">
      <c r="A935" s="33"/>
      <c r="B935" s="34"/>
      <c r="C935" s="33"/>
      <c r="D935" s="15"/>
      <c r="E935" s="15" t="s">
        <v>1851</v>
      </c>
      <c r="F935" s="2" t="s">
        <v>1852</v>
      </c>
      <c r="G935" s="2"/>
      <c r="H935" s="15" t="s">
        <v>3162</v>
      </c>
      <c r="I935" s="3">
        <v>544.28</v>
      </c>
      <c r="J935" s="3">
        <f t="shared" si="101"/>
        <v>469.72247863247867</v>
      </c>
      <c r="K935" s="3">
        <v>80</v>
      </c>
      <c r="L935" s="3">
        <f t="shared" si="102"/>
        <v>68.376068376068375</v>
      </c>
      <c r="M935" s="3">
        <v>12</v>
      </c>
      <c r="N935" s="3">
        <f t="shared" si="103"/>
        <v>10.256410256410257</v>
      </c>
      <c r="O935" s="3">
        <v>33.36</v>
      </c>
      <c r="P935" s="3"/>
      <c r="Q935" s="3">
        <f t="shared" si="104"/>
        <v>0</v>
      </c>
      <c r="R935" s="3">
        <v>0</v>
      </c>
      <c r="S935" s="3">
        <f t="shared" si="100"/>
        <v>418.92</v>
      </c>
      <c r="T935" s="3">
        <f t="shared" si="106"/>
        <v>357.73</v>
      </c>
      <c r="U935" s="3">
        <v>0</v>
      </c>
      <c r="V935" s="3"/>
      <c r="W935" s="3"/>
      <c r="X935" s="42"/>
      <c r="Y935" s="42"/>
      <c r="Z935" s="42"/>
      <c r="AA935" s="42">
        <v>470.7</v>
      </c>
      <c r="AB935" s="42">
        <v>470.7</v>
      </c>
      <c r="AC935" s="42"/>
      <c r="AD935" s="42"/>
      <c r="AE935" s="42"/>
      <c r="AF935" s="42"/>
      <c r="AG935" s="42"/>
      <c r="AH935" s="42"/>
    </row>
    <row r="936" spans="1:34" s="6" customFormat="1">
      <c r="A936" s="33"/>
      <c r="B936" s="34"/>
      <c r="C936" s="33"/>
      <c r="D936" s="15"/>
      <c r="E936" s="15" t="s">
        <v>1853</v>
      </c>
      <c r="F936" s="2" t="s">
        <v>1854</v>
      </c>
      <c r="G936" s="2"/>
      <c r="H936" s="15" t="s">
        <v>3162</v>
      </c>
      <c r="I936" s="3">
        <v>338.85</v>
      </c>
      <c r="J936" s="3">
        <f t="shared" si="101"/>
        <v>322.56433604336041</v>
      </c>
      <c r="K936" s="3">
        <v>56.7</v>
      </c>
      <c r="L936" s="3">
        <f t="shared" si="102"/>
        <v>48.461538461538467</v>
      </c>
      <c r="M936" s="3">
        <v>17.75</v>
      </c>
      <c r="N936" s="3">
        <f t="shared" si="103"/>
        <v>15.170940170940172</v>
      </c>
      <c r="O936" s="3"/>
      <c r="P936" s="3">
        <v>37.28</v>
      </c>
      <c r="Q936" s="3">
        <f t="shared" si="104"/>
        <v>34.971857410881803</v>
      </c>
      <c r="R936" s="3">
        <f t="shared" si="105"/>
        <v>205</v>
      </c>
      <c r="S936" s="3">
        <f t="shared" si="100"/>
        <v>22.12</v>
      </c>
      <c r="T936" s="3">
        <f t="shared" si="106"/>
        <v>18.96</v>
      </c>
      <c r="U936" s="3">
        <v>0</v>
      </c>
      <c r="V936" s="3">
        <v>2.5</v>
      </c>
      <c r="W936" s="3"/>
      <c r="X936" s="42"/>
      <c r="Y936" s="42">
        <v>2.4500000000000002</v>
      </c>
      <c r="Z936" s="42">
        <v>2.4500000000000002</v>
      </c>
      <c r="AA936" s="42"/>
      <c r="AB936" s="42"/>
      <c r="AC936" s="42"/>
      <c r="AD936" s="42"/>
      <c r="AE936" s="42"/>
      <c r="AF936" s="42"/>
      <c r="AG936" s="42"/>
      <c r="AH936" s="42"/>
    </row>
    <row r="937" spans="1:34" s="6" customFormat="1">
      <c r="A937" s="33"/>
      <c r="B937" s="34"/>
      <c r="C937" s="33"/>
      <c r="D937" s="15"/>
      <c r="E937" s="15" t="s">
        <v>1855</v>
      </c>
      <c r="F937" s="2" t="s">
        <v>1856</v>
      </c>
      <c r="G937" s="2"/>
      <c r="H937" s="15" t="s">
        <v>3162</v>
      </c>
      <c r="I937" s="3">
        <v>287.90999999999997</v>
      </c>
      <c r="J937" s="3">
        <f t="shared" si="101"/>
        <v>254.0552428601209</v>
      </c>
      <c r="K937" s="3">
        <v>146.66999999999999</v>
      </c>
      <c r="L937" s="3">
        <f t="shared" si="102"/>
        <v>125.35897435897435</v>
      </c>
      <c r="M937" s="3">
        <v>45.56</v>
      </c>
      <c r="N937" s="3">
        <f t="shared" si="103"/>
        <v>38.940170940170944</v>
      </c>
      <c r="O937" s="3"/>
      <c r="P937" s="3">
        <v>95.68</v>
      </c>
      <c r="Q937" s="3">
        <f t="shared" si="104"/>
        <v>89.756097560975604</v>
      </c>
      <c r="R937" s="3">
        <v>0</v>
      </c>
      <c r="S937" s="3"/>
      <c r="T937" s="3">
        <v>0</v>
      </c>
      <c r="U937" s="3">
        <v>0</v>
      </c>
      <c r="V937" s="3"/>
      <c r="W937" s="3"/>
      <c r="X937" s="42"/>
      <c r="Y937" s="42"/>
      <c r="Z937" s="42"/>
      <c r="AA937" s="42"/>
      <c r="AB937" s="42"/>
      <c r="AC937" s="42"/>
      <c r="AD937" s="42"/>
      <c r="AE937" s="42"/>
      <c r="AF937" s="42"/>
      <c r="AG937" s="42"/>
      <c r="AH937" s="42"/>
    </row>
    <row r="938" spans="1:34" s="6" customFormat="1">
      <c r="A938" s="33"/>
      <c r="B938" s="34"/>
      <c r="C938" s="33"/>
      <c r="D938" s="15"/>
      <c r="E938" s="15" t="s">
        <v>1857</v>
      </c>
      <c r="F938" s="2" t="s">
        <v>1858</v>
      </c>
      <c r="G938" s="2" t="s">
        <v>1859</v>
      </c>
      <c r="H938" s="15" t="s">
        <v>3162</v>
      </c>
      <c r="I938" s="3">
        <v>8905.33</v>
      </c>
      <c r="J938" s="3">
        <f t="shared" si="101"/>
        <v>7802.2658890973526</v>
      </c>
      <c r="K938" s="3">
        <v>4472.78</v>
      </c>
      <c r="L938" s="3">
        <f t="shared" si="102"/>
        <v>3822.8888888888887</v>
      </c>
      <c r="M938" s="3">
        <v>968.33</v>
      </c>
      <c r="N938" s="3">
        <f t="shared" si="103"/>
        <v>827.63247863247875</v>
      </c>
      <c r="O938" s="3"/>
      <c r="P938" s="3">
        <v>1529.96</v>
      </c>
      <c r="Q938" s="3">
        <f t="shared" si="104"/>
        <v>1435.2345215759849</v>
      </c>
      <c r="R938" s="3">
        <f t="shared" si="105"/>
        <v>410</v>
      </c>
      <c r="S938" s="3">
        <f t="shared" si="100"/>
        <v>1524.26</v>
      </c>
      <c r="T938" s="3">
        <f t="shared" si="106"/>
        <v>1306.51</v>
      </c>
      <c r="U938" s="3">
        <v>0</v>
      </c>
      <c r="V938" s="3">
        <v>5</v>
      </c>
      <c r="W938" s="3"/>
      <c r="X938" s="42"/>
      <c r="Y938" s="42">
        <v>168.8</v>
      </c>
      <c r="Z938" s="42">
        <v>168.8</v>
      </c>
      <c r="AA938" s="42"/>
      <c r="AB938" s="42"/>
      <c r="AC938" s="42"/>
      <c r="AD938" s="42"/>
      <c r="AE938" s="42"/>
      <c r="AF938" s="42"/>
      <c r="AG938" s="42"/>
      <c r="AH938" s="42"/>
    </row>
    <row r="939" spans="1:34" s="6" customFormat="1">
      <c r="A939" s="33"/>
      <c r="B939" s="34"/>
      <c r="C939" s="33"/>
      <c r="D939" s="15"/>
      <c r="E939" s="15" t="s">
        <v>1860</v>
      </c>
      <c r="F939" s="2" t="s">
        <v>1861</v>
      </c>
      <c r="G939" s="2"/>
      <c r="H939" s="15" t="s">
        <v>3162</v>
      </c>
      <c r="I939" s="3">
        <v>25548.1</v>
      </c>
      <c r="J939" s="3">
        <f t="shared" si="101"/>
        <v>21898.073339587241</v>
      </c>
      <c r="K939" s="3">
        <v>18623.650000000001</v>
      </c>
      <c r="L939" s="3">
        <f t="shared" si="102"/>
        <v>15917.649572649574</v>
      </c>
      <c r="M939" s="3">
        <v>4076.6</v>
      </c>
      <c r="N939" s="3">
        <f t="shared" si="103"/>
        <v>3484.2735042735044</v>
      </c>
      <c r="O939" s="3"/>
      <c r="P939" s="3">
        <v>407.66</v>
      </c>
      <c r="Q939" s="3">
        <f t="shared" si="104"/>
        <v>382.42026266416508</v>
      </c>
      <c r="R939" s="3">
        <f t="shared" si="105"/>
        <v>205</v>
      </c>
      <c r="S939" s="3">
        <f t="shared" si="100"/>
        <v>2235</v>
      </c>
      <c r="T939" s="3">
        <f t="shared" si="106"/>
        <v>1908.54</v>
      </c>
      <c r="U939" s="3">
        <v>0.19</v>
      </c>
      <c r="V939" s="3">
        <v>2.5</v>
      </c>
      <c r="W939" s="3"/>
      <c r="X939" s="42"/>
      <c r="Y939" s="42"/>
      <c r="Z939" s="42"/>
      <c r="AA939" s="42">
        <v>2511.2399999999998</v>
      </c>
      <c r="AB939" s="42">
        <v>2511.2399999999998</v>
      </c>
      <c r="AC939" s="42"/>
      <c r="AD939" s="42"/>
      <c r="AE939" s="42"/>
      <c r="AF939" s="42"/>
      <c r="AG939" s="42"/>
      <c r="AH939" s="42"/>
    </row>
    <row r="940" spans="1:34" s="6" customFormat="1">
      <c r="A940" s="33"/>
      <c r="B940" s="34"/>
      <c r="C940" s="33"/>
      <c r="D940" s="15"/>
      <c r="E940" s="15" t="s">
        <v>1862</v>
      </c>
      <c r="F940" s="2" t="s">
        <v>1863</v>
      </c>
      <c r="G940" s="2" t="s">
        <v>1809</v>
      </c>
      <c r="H940" s="15" t="s">
        <v>3162</v>
      </c>
      <c r="I940" s="3">
        <v>237.87</v>
      </c>
      <c r="J940" s="3">
        <f t="shared" si="101"/>
        <v>219.14666666666668</v>
      </c>
      <c r="K940" s="3">
        <v>3.09</v>
      </c>
      <c r="L940" s="3">
        <f t="shared" si="102"/>
        <v>2.641025641025641</v>
      </c>
      <c r="M940" s="3">
        <v>1.02</v>
      </c>
      <c r="N940" s="3">
        <f t="shared" si="103"/>
        <v>0.87179487179487192</v>
      </c>
      <c r="O940" s="3">
        <v>3.39</v>
      </c>
      <c r="P940" s="3">
        <v>6.56</v>
      </c>
      <c r="Q940" s="3">
        <f t="shared" si="104"/>
        <v>6.1538461538461533</v>
      </c>
      <c r="R940" s="3">
        <f t="shared" si="105"/>
        <v>102.5</v>
      </c>
      <c r="S940" s="3">
        <f t="shared" si="100"/>
        <v>121.31</v>
      </c>
      <c r="T940" s="3">
        <f t="shared" si="106"/>
        <v>103.59</v>
      </c>
      <c r="U940" s="3">
        <v>0</v>
      </c>
      <c r="V940" s="3">
        <v>1.25</v>
      </c>
      <c r="W940" s="3"/>
      <c r="X940" s="42"/>
      <c r="Y940" s="42"/>
      <c r="Z940" s="42"/>
      <c r="AA940" s="42">
        <v>136.30000000000001</v>
      </c>
      <c r="AB940" s="42">
        <v>136.30000000000001</v>
      </c>
      <c r="AC940" s="42"/>
      <c r="AD940" s="42"/>
      <c r="AE940" s="42"/>
      <c r="AF940" s="42"/>
      <c r="AG940" s="42"/>
      <c r="AH940" s="42"/>
    </row>
    <row r="941" spans="1:34" s="6" customFormat="1">
      <c r="A941" s="33"/>
      <c r="B941" s="34"/>
      <c r="C941" s="33"/>
      <c r="D941" s="15"/>
      <c r="E941" s="15" t="s">
        <v>1864</v>
      </c>
      <c r="F941" s="2" t="s">
        <v>1865</v>
      </c>
      <c r="G941" s="2"/>
      <c r="H941" s="15" t="s">
        <v>3162</v>
      </c>
      <c r="I941" s="3">
        <v>462.20000000000005</v>
      </c>
      <c r="J941" s="3">
        <f t="shared" si="101"/>
        <v>398.24059829059831</v>
      </c>
      <c r="K941" s="3">
        <v>100</v>
      </c>
      <c r="L941" s="3">
        <f t="shared" si="102"/>
        <v>85.470085470085479</v>
      </c>
      <c r="M941" s="3">
        <v>15</v>
      </c>
      <c r="N941" s="3">
        <f t="shared" si="103"/>
        <v>12.820512820512821</v>
      </c>
      <c r="O941" s="3">
        <v>23.77</v>
      </c>
      <c r="P941" s="3"/>
      <c r="Q941" s="3">
        <f t="shared" si="104"/>
        <v>0</v>
      </c>
      <c r="R941" s="3">
        <v>0</v>
      </c>
      <c r="S941" s="3">
        <f t="shared" si="100"/>
        <v>323.43</v>
      </c>
      <c r="T941" s="3">
        <f t="shared" si="106"/>
        <v>276.18</v>
      </c>
      <c r="U941" s="3">
        <v>0</v>
      </c>
      <c r="V941" s="3"/>
      <c r="W941" s="3"/>
      <c r="X941" s="42"/>
      <c r="Y941" s="42"/>
      <c r="Z941" s="42"/>
      <c r="AA941" s="42">
        <v>363.4</v>
      </c>
      <c r="AB941" s="42">
        <v>363.4</v>
      </c>
      <c r="AC941" s="42"/>
      <c r="AD941" s="42"/>
      <c r="AE941" s="42"/>
      <c r="AF941" s="42"/>
      <c r="AG941" s="42"/>
      <c r="AH941" s="42"/>
    </row>
    <row r="942" spans="1:34" s="6" customFormat="1">
      <c r="A942" s="33"/>
      <c r="B942" s="34"/>
      <c r="C942" s="33"/>
      <c r="D942" s="15"/>
      <c r="E942" s="15" t="s">
        <v>1866</v>
      </c>
      <c r="F942" s="2" t="s">
        <v>1867</v>
      </c>
      <c r="G942" s="2"/>
      <c r="H942" s="15" t="s">
        <v>3162</v>
      </c>
      <c r="I942" s="3">
        <v>115.18</v>
      </c>
      <c r="J942" s="3">
        <f t="shared" si="101"/>
        <v>101.36034188034188</v>
      </c>
      <c r="K942" s="3">
        <v>23.33</v>
      </c>
      <c r="L942" s="3">
        <f t="shared" si="102"/>
        <v>19.94017094017094</v>
      </c>
      <c r="M942" s="3">
        <v>4.34</v>
      </c>
      <c r="N942" s="3">
        <f t="shared" si="103"/>
        <v>3.7094017094017095</v>
      </c>
      <c r="O942" s="3">
        <v>14.75</v>
      </c>
      <c r="P942" s="3">
        <v>9.84</v>
      </c>
      <c r="Q942" s="3">
        <f t="shared" si="104"/>
        <v>9.2307692307692299</v>
      </c>
      <c r="R942" s="3">
        <v>0</v>
      </c>
      <c r="S942" s="3">
        <f t="shared" si="100"/>
        <v>62.92</v>
      </c>
      <c r="T942" s="3">
        <f t="shared" si="106"/>
        <v>53.73</v>
      </c>
      <c r="U942" s="3">
        <v>0</v>
      </c>
      <c r="V942" s="3"/>
      <c r="W942" s="3"/>
      <c r="X942" s="42"/>
      <c r="Y942" s="42"/>
      <c r="Z942" s="42"/>
      <c r="AA942" s="42">
        <v>70.7</v>
      </c>
      <c r="AB942" s="42">
        <v>70.7</v>
      </c>
      <c r="AC942" s="42"/>
      <c r="AD942" s="42"/>
      <c r="AE942" s="42"/>
      <c r="AF942" s="42"/>
      <c r="AG942" s="42"/>
      <c r="AH942" s="42"/>
    </row>
    <row r="943" spans="1:34" s="6" customFormat="1">
      <c r="A943" s="33"/>
      <c r="B943" s="34"/>
      <c r="C943" s="33"/>
      <c r="D943" s="15"/>
      <c r="E943" s="15" t="s">
        <v>1868</v>
      </c>
      <c r="F943" s="2" t="s">
        <v>1869</v>
      </c>
      <c r="G943" s="2" t="s">
        <v>1693</v>
      </c>
      <c r="H943" s="15" t="s">
        <v>3162</v>
      </c>
      <c r="I943" s="3">
        <v>216.9</v>
      </c>
      <c r="J943" s="3">
        <f t="shared" si="101"/>
        <v>201.38675213675214</v>
      </c>
      <c r="K943" s="3">
        <v>64.78</v>
      </c>
      <c r="L943" s="3">
        <f t="shared" si="102"/>
        <v>55.36752136752137</v>
      </c>
      <c r="M943" s="3">
        <v>6.75</v>
      </c>
      <c r="N943" s="3">
        <f t="shared" si="103"/>
        <v>5.7692307692307692</v>
      </c>
      <c r="O943" s="3">
        <v>7.83</v>
      </c>
      <c r="P943" s="3"/>
      <c r="Q943" s="3">
        <f t="shared" si="104"/>
        <v>0</v>
      </c>
      <c r="R943" s="3">
        <f t="shared" si="105"/>
        <v>102.5</v>
      </c>
      <c r="S943" s="3">
        <f t="shared" si="100"/>
        <v>35.04</v>
      </c>
      <c r="T943" s="3">
        <f t="shared" si="106"/>
        <v>29.92</v>
      </c>
      <c r="U943" s="3">
        <v>0</v>
      </c>
      <c r="V943" s="3">
        <v>1.25</v>
      </c>
      <c r="W943" s="3"/>
      <c r="X943" s="42"/>
      <c r="Y943" s="42"/>
      <c r="Z943" s="42"/>
      <c r="AA943" s="42">
        <v>39.369999999999997</v>
      </c>
      <c r="AB943" s="42">
        <v>39.369999999999997</v>
      </c>
      <c r="AC943" s="42"/>
      <c r="AD943" s="42"/>
      <c r="AE943" s="42"/>
      <c r="AF943" s="42"/>
      <c r="AG943" s="42"/>
      <c r="AH943" s="42"/>
    </row>
    <row r="944" spans="1:34" s="6" customFormat="1">
      <c r="A944" s="33"/>
      <c r="B944" s="34"/>
      <c r="C944" s="33"/>
      <c r="D944" s="15"/>
      <c r="E944" s="15" t="s">
        <v>1870</v>
      </c>
      <c r="F944" s="2" t="s">
        <v>1871</v>
      </c>
      <c r="G944" s="2"/>
      <c r="H944" s="15" t="s">
        <v>3162</v>
      </c>
      <c r="I944" s="3">
        <v>31.979999999999997</v>
      </c>
      <c r="J944" s="3">
        <f t="shared" si="101"/>
        <v>27.703076923076924</v>
      </c>
      <c r="K944" s="3">
        <v>6.55</v>
      </c>
      <c r="L944" s="3">
        <f t="shared" si="102"/>
        <v>5.5982905982905988</v>
      </c>
      <c r="M944" s="3">
        <v>1.55</v>
      </c>
      <c r="N944" s="3">
        <f t="shared" si="103"/>
        <v>1.324786324786325</v>
      </c>
      <c r="O944" s="3">
        <v>2.68</v>
      </c>
      <c r="P944" s="3"/>
      <c r="Q944" s="3">
        <f t="shared" si="104"/>
        <v>0</v>
      </c>
      <c r="R944" s="3">
        <v>0</v>
      </c>
      <c r="S944" s="3">
        <f t="shared" ref="S944:S989" si="107">IF(ROUND((W944*$W$3+Y944*$Y$3+AA944*$AA$3+AC944*$AC$3+AE944*$AE$3+AG944*$AG$3),2)=0,"",ROUND((W944*$W$3+Y944*$Y$3+AA944*$AA$3+AC944*$AC$3+AE944*$AE$3+AG944*$AG$3),2))</f>
        <v>21.2</v>
      </c>
      <c r="T944" s="3">
        <f t="shared" si="106"/>
        <v>18.100000000000001</v>
      </c>
      <c r="U944" s="3">
        <v>0</v>
      </c>
      <c r="V944" s="3"/>
      <c r="W944" s="3"/>
      <c r="X944" s="42"/>
      <c r="Y944" s="42"/>
      <c r="Z944" s="42"/>
      <c r="AA944" s="42">
        <v>23.82</v>
      </c>
      <c r="AB944" s="42">
        <v>23.82</v>
      </c>
      <c r="AC944" s="42"/>
      <c r="AD944" s="42"/>
      <c r="AE944" s="42"/>
      <c r="AF944" s="42"/>
      <c r="AG944" s="42"/>
      <c r="AH944" s="42"/>
    </row>
    <row r="945" spans="1:34" s="6" customFormat="1">
      <c r="A945" s="33"/>
      <c r="B945" s="34"/>
      <c r="C945" s="33"/>
      <c r="D945" s="15"/>
      <c r="E945" s="15" t="s">
        <v>1872</v>
      </c>
      <c r="F945" s="2" t="s">
        <v>1873</v>
      </c>
      <c r="G945" s="1" t="s">
        <v>1874</v>
      </c>
      <c r="H945" s="15" t="s">
        <v>3162</v>
      </c>
      <c r="I945" s="3">
        <v>8637.18</v>
      </c>
      <c r="J945" s="3">
        <f t="shared" si="101"/>
        <v>7518.3616239316234</v>
      </c>
      <c r="K945" s="3">
        <v>5218.97</v>
      </c>
      <c r="L945" s="3">
        <f t="shared" si="102"/>
        <v>4460.6581196581201</v>
      </c>
      <c r="M945" s="3">
        <v>409.82</v>
      </c>
      <c r="N945" s="3">
        <f t="shared" si="103"/>
        <v>350.27350427350427</v>
      </c>
      <c r="O945" s="3">
        <v>696.69</v>
      </c>
      <c r="P945" s="3"/>
      <c r="Q945" s="3">
        <f t="shared" si="104"/>
        <v>0</v>
      </c>
      <c r="R945" s="3">
        <f t="shared" si="105"/>
        <v>205</v>
      </c>
      <c r="S945" s="3">
        <f t="shared" si="107"/>
        <v>2106.6999999999998</v>
      </c>
      <c r="T945" s="3">
        <f t="shared" si="106"/>
        <v>1805.74</v>
      </c>
      <c r="U945" s="3">
        <v>0</v>
      </c>
      <c r="V945" s="3">
        <v>2.5</v>
      </c>
      <c r="W945" s="3"/>
      <c r="X945" s="42"/>
      <c r="Y945" s="42">
        <v>233.3</v>
      </c>
      <c r="Z945" s="42">
        <v>233.3</v>
      </c>
      <c r="AA945" s="42"/>
      <c r="AB945" s="42"/>
      <c r="AC945" s="42"/>
      <c r="AD945" s="42"/>
      <c r="AE945" s="42"/>
      <c r="AF945" s="42"/>
      <c r="AG945" s="42"/>
      <c r="AH945" s="42"/>
    </row>
    <row r="946" spans="1:34" s="6" customFormat="1">
      <c r="A946" s="33"/>
      <c r="B946" s="34"/>
      <c r="C946" s="33"/>
      <c r="D946" s="15"/>
      <c r="E946" s="15" t="s">
        <v>1875</v>
      </c>
      <c r="F946" s="2" t="s">
        <v>1873</v>
      </c>
      <c r="G946" s="1" t="s">
        <v>1876</v>
      </c>
      <c r="H946" s="15" t="s">
        <v>3162</v>
      </c>
      <c r="I946" s="3">
        <v>2579.87</v>
      </c>
      <c r="J946" s="3">
        <f t="shared" si="101"/>
        <v>2264.3605982905983</v>
      </c>
      <c r="K946" s="3">
        <v>739.07</v>
      </c>
      <c r="L946" s="3">
        <f t="shared" si="102"/>
        <v>631.68376068376074</v>
      </c>
      <c r="M946" s="3">
        <v>58.04</v>
      </c>
      <c r="N946" s="3">
        <f t="shared" si="103"/>
        <v>49.606837606837608</v>
      </c>
      <c r="O946" s="3">
        <v>179.92</v>
      </c>
      <c r="P946" s="3"/>
      <c r="Q946" s="3">
        <f t="shared" si="104"/>
        <v>0</v>
      </c>
      <c r="R946" s="3">
        <f t="shared" si="105"/>
        <v>205</v>
      </c>
      <c r="S946" s="3">
        <f t="shared" si="107"/>
        <v>1397.84</v>
      </c>
      <c r="T946" s="3">
        <f t="shared" si="106"/>
        <v>1198.1500000000001</v>
      </c>
      <c r="U946" s="3">
        <v>0</v>
      </c>
      <c r="V946" s="3">
        <v>2.5</v>
      </c>
      <c r="W946" s="3"/>
      <c r="X946" s="42"/>
      <c r="Y946" s="42">
        <v>154.80000000000001</v>
      </c>
      <c r="Z946" s="42">
        <v>154.80000000000001</v>
      </c>
      <c r="AA946" s="42"/>
      <c r="AB946" s="42"/>
      <c r="AC946" s="42"/>
      <c r="AD946" s="42"/>
      <c r="AE946" s="42"/>
      <c r="AF946" s="42"/>
      <c r="AG946" s="42"/>
      <c r="AH946" s="42"/>
    </row>
    <row r="947" spans="1:34" s="6" customFormat="1">
      <c r="A947" s="33"/>
      <c r="B947" s="34"/>
      <c r="C947" s="33"/>
      <c r="D947" s="15"/>
      <c r="E947" s="15" t="s">
        <v>1877</v>
      </c>
      <c r="F947" s="2" t="s">
        <v>1873</v>
      </c>
      <c r="G947" s="1" t="s">
        <v>1878</v>
      </c>
      <c r="H947" s="15" t="s">
        <v>3162</v>
      </c>
      <c r="I947" s="3">
        <v>5428.8</v>
      </c>
      <c r="J947" s="3">
        <f t="shared" si="101"/>
        <v>4767.9770940170938</v>
      </c>
      <c r="K947" s="3">
        <v>2657.81</v>
      </c>
      <c r="L947" s="3">
        <f t="shared" si="102"/>
        <v>2271.6324786324785</v>
      </c>
      <c r="M947" s="3">
        <v>208.71</v>
      </c>
      <c r="N947" s="3">
        <f t="shared" si="103"/>
        <v>178.38461538461542</v>
      </c>
      <c r="O947" s="3">
        <v>647</v>
      </c>
      <c r="P947" s="3"/>
      <c r="Q947" s="3">
        <f t="shared" si="104"/>
        <v>0</v>
      </c>
      <c r="R947" s="3">
        <f t="shared" si="105"/>
        <v>205</v>
      </c>
      <c r="S947" s="3">
        <f t="shared" si="107"/>
        <v>1710.28</v>
      </c>
      <c r="T947" s="3">
        <f t="shared" si="106"/>
        <v>1465.96</v>
      </c>
      <c r="U947" s="3">
        <v>0</v>
      </c>
      <c r="V947" s="3">
        <v>2.5</v>
      </c>
      <c r="W947" s="3"/>
      <c r="X947" s="42"/>
      <c r="Y947" s="42">
        <v>189.4</v>
      </c>
      <c r="Z947" s="42">
        <v>189.4</v>
      </c>
      <c r="AA947" s="42"/>
      <c r="AB947" s="42"/>
      <c r="AC947" s="42"/>
      <c r="AD947" s="42"/>
      <c r="AE947" s="42"/>
      <c r="AF947" s="42"/>
      <c r="AG947" s="42"/>
      <c r="AH947" s="42"/>
    </row>
    <row r="948" spans="1:34" s="6" customFormat="1">
      <c r="A948" s="33"/>
      <c r="B948" s="34"/>
      <c r="C948" s="33"/>
      <c r="D948" s="15"/>
      <c r="E948" s="15" t="s">
        <v>1879</v>
      </c>
      <c r="F948" s="2" t="s">
        <v>1880</v>
      </c>
      <c r="G948" s="2"/>
      <c r="H948" s="15" t="s">
        <v>3162</v>
      </c>
      <c r="I948" s="3">
        <v>362.72</v>
      </c>
      <c r="J948" s="3">
        <f t="shared" si="101"/>
        <v>330.11487179487182</v>
      </c>
      <c r="K948" s="3">
        <v>22.3</v>
      </c>
      <c r="L948" s="3">
        <f t="shared" si="102"/>
        <v>19.059829059829063</v>
      </c>
      <c r="M948" s="3">
        <v>4.37</v>
      </c>
      <c r="N948" s="3">
        <f t="shared" si="103"/>
        <v>3.7350427350427355</v>
      </c>
      <c r="O948" s="3">
        <v>24.54</v>
      </c>
      <c r="P948" s="3"/>
      <c r="Q948" s="3">
        <f t="shared" si="104"/>
        <v>0</v>
      </c>
      <c r="R948" s="3">
        <f t="shared" si="105"/>
        <v>102.5</v>
      </c>
      <c r="S948" s="3">
        <f t="shared" si="107"/>
        <v>201.1</v>
      </c>
      <c r="T948" s="3">
        <f t="shared" si="106"/>
        <v>172.37</v>
      </c>
      <c r="U948" s="3">
        <v>7.91</v>
      </c>
      <c r="V948" s="3">
        <v>1.25</v>
      </c>
      <c r="W948" s="3">
        <v>18.899999999999999</v>
      </c>
      <c r="X948" s="42">
        <v>18.899999999999999</v>
      </c>
      <c r="Y948" s="42"/>
      <c r="Z948" s="42"/>
      <c r="AA948" s="42"/>
      <c r="AB948" s="42"/>
      <c r="AC948" s="42"/>
      <c r="AD948" s="42"/>
      <c r="AE948" s="42"/>
      <c r="AF948" s="42"/>
      <c r="AG948" s="42"/>
      <c r="AH948" s="42"/>
    </row>
    <row r="949" spans="1:34" s="6" customFormat="1">
      <c r="A949" s="33"/>
      <c r="B949" s="34"/>
      <c r="C949" s="33"/>
      <c r="D949" s="15"/>
      <c r="E949" s="15" t="s">
        <v>1881</v>
      </c>
      <c r="F949" s="2" t="s">
        <v>1882</v>
      </c>
      <c r="G949" s="2"/>
      <c r="H949" s="15" t="s">
        <v>3162</v>
      </c>
      <c r="I949" s="3">
        <v>450.89</v>
      </c>
      <c r="J949" s="3">
        <f t="shared" si="101"/>
        <v>407.3854700854701</v>
      </c>
      <c r="K949" s="3">
        <v>27.47</v>
      </c>
      <c r="L949" s="3">
        <f t="shared" si="102"/>
        <v>23.47863247863248</v>
      </c>
      <c r="M949" s="3">
        <v>5.39</v>
      </c>
      <c r="N949" s="3">
        <f t="shared" si="103"/>
        <v>4.6068376068376065</v>
      </c>
      <c r="O949" s="3">
        <v>30.22</v>
      </c>
      <c r="P949" s="3"/>
      <c r="Q949" s="3">
        <f t="shared" si="104"/>
        <v>0</v>
      </c>
      <c r="R949" s="3">
        <f t="shared" si="105"/>
        <v>102.5</v>
      </c>
      <c r="S949" s="3">
        <f t="shared" si="107"/>
        <v>271.11</v>
      </c>
      <c r="T949" s="3">
        <f t="shared" si="106"/>
        <v>232.38</v>
      </c>
      <c r="U949" s="3">
        <v>14.2</v>
      </c>
      <c r="V949" s="3">
        <v>1.25</v>
      </c>
      <c r="W949" s="3">
        <v>25.48</v>
      </c>
      <c r="X949" s="42">
        <v>25.48</v>
      </c>
      <c r="Y949" s="42"/>
      <c r="Z949" s="42"/>
      <c r="AA949" s="42"/>
      <c r="AB949" s="42"/>
      <c r="AC949" s="42"/>
      <c r="AD949" s="42"/>
      <c r="AE949" s="42"/>
      <c r="AF949" s="42"/>
      <c r="AG949" s="42"/>
      <c r="AH949" s="42"/>
    </row>
    <row r="950" spans="1:34" s="6" customFormat="1">
      <c r="A950" s="33"/>
      <c r="B950" s="34"/>
      <c r="C950" s="33"/>
      <c r="D950" s="15"/>
      <c r="E950" s="15" t="s">
        <v>1883</v>
      </c>
      <c r="F950" s="2" t="s">
        <v>1884</v>
      </c>
      <c r="G950" s="2"/>
      <c r="H950" s="15" t="s">
        <v>3162</v>
      </c>
      <c r="I950" s="3">
        <v>228.64999999999998</v>
      </c>
      <c r="J950" s="3">
        <f t="shared" si="101"/>
        <v>212.3431623931624</v>
      </c>
      <c r="K950" s="3">
        <v>11.15</v>
      </c>
      <c r="L950" s="3">
        <f t="shared" si="102"/>
        <v>9.5299145299145316</v>
      </c>
      <c r="M950" s="3">
        <v>2.1800000000000002</v>
      </c>
      <c r="N950" s="3">
        <f t="shared" si="103"/>
        <v>1.8632478632478635</v>
      </c>
      <c r="O950" s="3">
        <v>12.27</v>
      </c>
      <c r="P950" s="3"/>
      <c r="Q950" s="3">
        <f t="shared" si="104"/>
        <v>0</v>
      </c>
      <c r="R950" s="3">
        <f t="shared" si="105"/>
        <v>102.5</v>
      </c>
      <c r="S950" s="3">
        <f t="shared" si="107"/>
        <v>100.55</v>
      </c>
      <c r="T950" s="3">
        <f t="shared" si="106"/>
        <v>86.18</v>
      </c>
      <c r="U950" s="3">
        <v>0</v>
      </c>
      <c r="V950" s="3">
        <v>1.25</v>
      </c>
      <c r="W950" s="3">
        <v>9.4499999999999993</v>
      </c>
      <c r="X950" s="42">
        <v>9.4499999999999993</v>
      </c>
      <c r="Y950" s="42"/>
      <c r="Z950" s="42"/>
      <c r="AA950" s="42"/>
      <c r="AB950" s="42"/>
      <c r="AC950" s="42"/>
      <c r="AD950" s="42"/>
      <c r="AE950" s="42"/>
      <c r="AF950" s="42"/>
      <c r="AG950" s="42"/>
      <c r="AH950" s="42"/>
    </row>
    <row r="951" spans="1:34" s="6" customFormat="1">
      <c r="A951" s="33"/>
      <c r="B951" s="34"/>
      <c r="C951" s="33"/>
      <c r="D951" s="15"/>
      <c r="E951" s="15" t="s">
        <v>1885</v>
      </c>
      <c r="F951" s="2" t="s">
        <v>1886</v>
      </c>
      <c r="G951" s="2"/>
      <c r="H951" s="15" t="s">
        <v>3162</v>
      </c>
      <c r="I951" s="3">
        <v>606.04999999999995</v>
      </c>
      <c r="J951" s="3">
        <f t="shared" si="101"/>
        <v>556.68794871794876</v>
      </c>
      <c r="K951" s="3">
        <v>52.96</v>
      </c>
      <c r="L951" s="3">
        <f t="shared" si="102"/>
        <v>45.264957264957268</v>
      </c>
      <c r="M951" s="3">
        <v>20.420000000000002</v>
      </c>
      <c r="N951" s="3">
        <f t="shared" si="103"/>
        <v>17.452991452991455</v>
      </c>
      <c r="O951" s="3">
        <v>56.77</v>
      </c>
      <c r="P951" s="3"/>
      <c r="Q951" s="3">
        <f t="shared" si="104"/>
        <v>0</v>
      </c>
      <c r="R951" s="3">
        <f t="shared" si="105"/>
        <v>205</v>
      </c>
      <c r="S951" s="3">
        <f t="shared" si="107"/>
        <v>270.89999999999998</v>
      </c>
      <c r="T951" s="3">
        <f t="shared" si="106"/>
        <v>232.2</v>
      </c>
      <c r="U951" s="3">
        <v>0</v>
      </c>
      <c r="V951" s="3">
        <v>2.5</v>
      </c>
      <c r="W951" s="3"/>
      <c r="X951" s="42"/>
      <c r="Y951" s="42">
        <v>30</v>
      </c>
      <c r="Z951" s="42">
        <v>30</v>
      </c>
      <c r="AA951" s="42"/>
      <c r="AB951" s="42"/>
      <c r="AC951" s="42"/>
      <c r="AD951" s="42"/>
      <c r="AE951" s="42"/>
      <c r="AF951" s="42"/>
      <c r="AG951" s="42"/>
      <c r="AH951" s="42"/>
    </row>
    <row r="952" spans="1:34" s="6" customFormat="1">
      <c r="A952" s="33"/>
      <c r="B952" s="34"/>
      <c r="C952" s="33"/>
      <c r="D952" s="15"/>
      <c r="E952" s="15" t="s">
        <v>1887</v>
      </c>
      <c r="F952" s="2" t="s">
        <v>1888</v>
      </c>
      <c r="G952" s="2"/>
      <c r="H952" s="15" t="s">
        <v>3162</v>
      </c>
      <c r="I952" s="3">
        <v>69.459999999999994</v>
      </c>
      <c r="J952" s="3">
        <f t="shared" si="101"/>
        <v>61.335376276839689</v>
      </c>
      <c r="K952" s="3">
        <v>20</v>
      </c>
      <c r="L952" s="3">
        <f t="shared" si="102"/>
        <v>17.094017094017094</v>
      </c>
      <c r="M952" s="3">
        <v>8</v>
      </c>
      <c r="N952" s="3">
        <f t="shared" si="103"/>
        <v>6.8376068376068382</v>
      </c>
      <c r="O952" s="3">
        <v>10</v>
      </c>
      <c r="P952" s="3">
        <v>6.4</v>
      </c>
      <c r="Q952" s="3">
        <f t="shared" si="104"/>
        <v>6.0037523452157595</v>
      </c>
      <c r="R952" s="3">
        <v>0</v>
      </c>
      <c r="S952" s="3">
        <f t="shared" si="107"/>
        <v>25.06</v>
      </c>
      <c r="T952" s="3">
        <f t="shared" si="106"/>
        <v>21.4</v>
      </c>
      <c r="U952" s="3">
        <v>0</v>
      </c>
      <c r="V952" s="3"/>
      <c r="W952" s="3"/>
      <c r="X952" s="42"/>
      <c r="Y952" s="42"/>
      <c r="Z952" s="42"/>
      <c r="AA952" s="42">
        <v>28.16</v>
      </c>
      <c r="AB952" s="42">
        <v>28.16</v>
      </c>
      <c r="AC952" s="42"/>
      <c r="AD952" s="42"/>
      <c r="AE952" s="42"/>
      <c r="AF952" s="42"/>
      <c r="AG952" s="42"/>
      <c r="AH952" s="42"/>
    </row>
    <row r="953" spans="1:34" s="6" customFormat="1">
      <c r="A953" s="33"/>
      <c r="B953" s="34"/>
      <c r="C953" s="33"/>
      <c r="D953" s="15"/>
      <c r="E953" s="15" t="s">
        <v>1889</v>
      </c>
      <c r="F953" s="2" t="s">
        <v>1890</v>
      </c>
      <c r="G953" s="2"/>
      <c r="H953" s="15" t="s">
        <v>3162</v>
      </c>
      <c r="I953" s="3">
        <v>196.28000000000003</v>
      </c>
      <c r="J953" s="3">
        <f t="shared" si="101"/>
        <v>173.67000000000002</v>
      </c>
      <c r="K953" s="3">
        <v>121.72</v>
      </c>
      <c r="L953" s="3">
        <f t="shared" si="102"/>
        <v>104.03418803418803</v>
      </c>
      <c r="M953" s="3">
        <v>33.89</v>
      </c>
      <c r="N953" s="3">
        <f t="shared" si="103"/>
        <v>28.965811965811969</v>
      </c>
      <c r="O953" s="3">
        <v>40.67</v>
      </c>
      <c r="P953" s="3"/>
      <c r="Q953" s="3">
        <f t="shared" si="104"/>
        <v>0</v>
      </c>
      <c r="R953" s="3">
        <v>0</v>
      </c>
      <c r="S953" s="3"/>
      <c r="T953" s="3">
        <v>0</v>
      </c>
      <c r="U953" s="3">
        <v>0</v>
      </c>
      <c r="V953" s="3"/>
      <c r="W953" s="3"/>
      <c r="X953" s="42"/>
      <c r="Y953" s="42"/>
      <c r="Z953" s="42"/>
      <c r="AA953" s="42"/>
      <c r="AB953" s="42"/>
      <c r="AC953" s="42"/>
      <c r="AD953" s="42"/>
      <c r="AE953" s="42"/>
      <c r="AF953" s="42"/>
      <c r="AG953" s="42"/>
      <c r="AH953" s="42"/>
    </row>
    <row r="954" spans="1:34" s="6" customFormat="1">
      <c r="A954" s="33"/>
      <c r="B954" s="34"/>
      <c r="C954" s="33"/>
      <c r="D954" s="15"/>
      <c r="E954" s="15" t="s">
        <v>1891</v>
      </c>
      <c r="F954" s="2" t="s">
        <v>1892</v>
      </c>
      <c r="G954" s="2"/>
      <c r="H954" s="15" t="s">
        <v>3162</v>
      </c>
      <c r="I954" s="3">
        <v>1745.76</v>
      </c>
      <c r="J954" s="3">
        <f t="shared" si="101"/>
        <v>1565.2028184281842</v>
      </c>
      <c r="K954" s="3">
        <v>747.14</v>
      </c>
      <c r="L954" s="3">
        <f t="shared" si="102"/>
        <v>638.58119658119665</v>
      </c>
      <c r="M954" s="3">
        <v>179</v>
      </c>
      <c r="N954" s="3">
        <f t="shared" si="103"/>
        <v>152.991452991453</v>
      </c>
      <c r="O954" s="3">
        <v>375.9</v>
      </c>
      <c r="P954" s="3">
        <v>34.4</v>
      </c>
      <c r="Q954" s="3">
        <f t="shared" si="104"/>
        <v>32.270168855534706</v>
      </c>
      <c r="R954" s="3">
        <f t="shared" si="105"/>
        <v>102.5</v>
      </c>
      <c r="S954" s="3">
        <f t="shared" si="107"/>
        <v>306.82</v>
      </c>
      <c r="T954" s="3">
        <f t="shared" si="106"/>
        <v>262.95999999999998</v>
      </c>
      <c r="U954" s="3">
        <v>0</v>
      </c>
      <c r="V954" s="3">
        <v>1.25</v>
      </c>
      <c r="W954" s="3">
        <v>28</v>
      </c>
      <c r="X954" s="42">
        <v>28</v>
      </c>
      <c r="Y954" s="42"/>
      <c r="Z954" s="42"/>
      <c r="AA954" s="42">
        <v>10</v>
      </c>
      <c r="AB954" s="42">
        <v>10</v>
      </c>
      <c r="AC954" s="42"/>
      <c r="AD954" s="42"/>
      <c r="AE954" s="42"/>
      <c r="AF954" s="42"/>
      <c r="AG954" s="42"/>
      <c r="AH954" s="42"/>
    </row>
    <row r="955" spans="1:34" s="6" customFormat="1">
      <c r="A955" s="33"/>
      <c r="B955" s="34"/>
      <c r="C955" s="33"/>
      <c r="D955" s="15"/>
      <c r="E955" s="15" t="s">
        <v>1893</v>
      </c>
      <c r="F955" s="2" t="s">
        <v>1894</v>
      </c>
      <c r="G955" s="2"/>
      <c r="H955" s="15" t="s">
        <v>3162</v>
      </c>
      <c r="I955" s="3">
        <v>1884.04</v>
      </c>
      <c r="J955" s="3">
        <f t="shared" si="101"/>
        <v>1687.8575213675213</v>
      </c>
      <c r="K955" s="3">
        <v>229.73</v>
      </c>
      <c r="L955" s="3">
        <f t="shared" si="102"/>
        <v>196.35042735042737</v>
      </c>
      <c r="M955" s="3">
        <v>99.47</v>
      </c>
      <c r="N955" s="3">
        <f t="shared" si="103"/>
        <v>85.017094017094024</v>
      </c>
      <c r="O955" s="3">
        <v>208.89</v>
      </c>
      <c r="P955" s="3"/>
      <c r="Q955" s="3">
        <f t="shared" si="104"/>
        <v>0</v>
      </c>
      <c r="R955" s="3">
        <f t="shared" si="105"/>
        <v>307.5</v>
      </c>
      <c r="S955" s="3">
        <f t="shared" si="107"/>
        <v>1038.45</v>
      </c>
      <c r="T955" s="3">
        <f t="shared" si="106"/>
        <v>890.1</v>
      </c>
      <c r="U955" s="3">
        <v>0</v>
      </c>
      <c r="V955" s="3">
        <v>3.75</v>
      </c>
      <c r="W955" s="3"/>
      <c r="X955" s="42"/>
      <c r="Y955" s="42">
        <v>115</v>
      </c>
      <c r="Z955" s="42">
        <v>115</v>
      </c>
      <c r="AA955" s="42"/>
      <c r="AB955" s="42"/>
      <c r="AC955" s="42"/>
      <c r="AD955" s="42"/>
      <c r="AE955" s="42"/>
      <c r="AF955" s="42"/>
      <c r="AG955" s="42"/>
      <c r="AH955" s="42"/>
    </row>
    <row r="956" spans="1:34" s="6" customFormat="1">
      <c r="A956" s="33"/>
      <c r="B956" s="34"/>
      <c r="C956" s="33"/>
      <c r="D956" s="15"/>
      <c r="E956" s="15" t="s">
        <v>1895</v>
      </c>
      <c r="F956" s="2" t="s">
        <v>1896</v>
      </c>
      <c r="G956" s="2"/>
      <c r="H956" s="15" t="s">
        <v>3162</v>
      </c>
      <c r="I956" s="3">
        <v>1807.15</v>
      </c>
      <c r="J956" s="3">
        <f t="shared" si="101"/>
        <v>1640.0442735042734</v>
      </c>
      <c r="K956" s="3">
        <v>378.3</v>
      </c>
      <c r="L956" s="3">
        <f t="shared" si="102"/>
        <v>323.33333333333337</v>
      </c>
      <c r="M956" s="3">
        <v>221.33</v>
      </c>
      <c r="N956" s="3">
        <f t="shared" si="103"/>
        <v>189.17094017094018</v>
      </c>
      <c r="O956" s="3">
        <v>442.66</v>
      </c>
      <c r="P956" s="3"/>
      <c r="Q956" s="3">
        <f t="shared" si="104"/>
        <v>0</v>
      </c>
      <c r="R956" s="3">
        <f t="shared" si="105"/>
        <v>205</v>
      </c>
      <c r="S956" s="3">
        <f t="shared" si="107"/>
        <v>559.86</v>
      </c>
      <c r="T956" s="3">
        <f t="shared" si="106"/>
        <v>479.88</v>
      </c>
      <c r="U956" s="3">
        <v>0</v>
      </c>
      <c r="V956" s="3">
        <v>2.5</v>
      </c>
      <c r="W956" s="3"/>
      <c r="X956" s="42"/>
      <c r="Y956" s="42">
        <v>62</v>
      </c>
      <c r="Z956" s="42">
        <v>62</v>
      </c>
      <c r="AA956" s="42"/>
      <c r="AB956" s="42"/>
      <c r="AC956" s="42"/>
      <c r="AD956" s="42"/>
      <c r="AE956" s="42"/>
      <c r="AF956" s="42"/>
      <c r="AG956" s="42"/>
      <c r="AH956" s="42"/>
    </row>
    <row r="957" spans="1:34" s="6" customFormat="1">
      <c r="A957" s="33"/>
      <c r="B957" s="34"/>
      <c r="C957" s="33"/>
      <c r="D957" s="15"/>
      <c r="E957" s="15" t="s">
        <v>1897</v>
      </c>
      <c r="F957" s="2" t="s">
        <v>1898</v>
      </c>
      <c r="G957" s="2"/>
      <c r="H957" s="15" t="s">
        <v>3162</v>
      </c>
      <c r="I957" s="3">
        <v>1942.76</v>
      </c>
      <c r="J957" s="3">
        <f t="shared" si="101"/>
        <v>1742.6558974358975</v>
      </c>
      <c r="K957" s="3">
        <v>241.61</v>
      </c>
      <c r="L957" s="3">
        <f t="shared" si="102"/>
        <v>206.50427350427353</v>
      </c>
      <c r="M957" s="3">
        <v>114.58</v>
      </c>
      <c r="N957" s="3">
        <f t="shared" si="103"/>
        <v>97.931623931623932</v>
      </c>
      <c r="O957" s="3">
        <v>240.62</v>
      </c>
      <c r="P957" s="3"/>
      <c r="Q957" s="3">
        <f t="shared" si="104"/>
        <v>0</v>
      </c>
      <c r="R957" s="3">
        <f t="shared" si="105"/>
        <v>307.5</v>
      </c>
      <c r="S957" s="3">
        <f t="shared" si="107"/>
        <v>1038.45</v>
      </c>
      <c r="T957" s="3">
        <f t="shared" si="106"/>
        <v>890.1</v>
      </c>
      <c r="U957" s="3">
        <v>0</v>
      </c>
      <c r="V957" s="3">
        <v>3.75</v>
      </c>
      <c r="W957" s="3"/>
      <c r="X957" s="42"/>
      <c r="Y957" s="42">
        <v>115</v>
      </c>
      <c r="Z957" s="42">
        <v>115</v>
      </c>
      <c r="AA957" s="42"/>
      <c r="AB957" s="42"/>
      <c r="AC957" s="42"/>
      <c r="AD957" s="42"/>
      <c r="AE957" s="42"/>
      <c r="AF957" s="42"/>
      <c r="AG957" s="42"/>
      <c r="AH957" s="42"/>
    </row>
    <row r="958" spans="1:34" s="6" customFormat="1">
      <c r="A958" s="33"/>
      <c r="B958" s="34"/>
      <c r="C958" s="33"/>
      <c r="D958" s="15"/>
      <c r="E958" s="15" t="s">
        <v>1899</v>
      </c>
      <c r="F958" s="2" t="s">
        <v>1900</v>
      </c>
      <c r="G958" s="2"/>
      <c r="H958" s="15" t="s">
        <v>3162</v>
      </c>
      <c r="I958" s="3">
        <v>838.02</v>
      </c>
      <c r="J958" s="3">
        <f t="shared" si="101"/>
        <v>736.7889097352512</v>
      </c>
      <c r="K958" s="3">
        <v>48.57</v>
      </c>
      <c r="L958" s="3">
        <f t="shared" si="102"/>
        <v>41.512820512820518</v>
      </c>
      <c r="M958" s="3">
        <v>14.95</v>
      </c>
      <c r="N958" s="3">
        <f t="shared" si="103"/>
        <v>12.777777777777779</v>
      </c>
      <c r="O958" s="3">
        <v>31.54</v>
      </c>
      <c r="P958" s="3">
        <v>18.440000000000001</v>
      </c>
      <c r="Q958" s="3">
        <f t="shared" si="104"/>
        <v>17.29831144465291</v>
      </c>
      <c r="R958" s="3">
        <f t="shared" si="105"/>
        <v>102.5</v>
      </c>
      <c r="S958" s="3">
        <f t="shared" si="107"/>
        <v>622.02</v>
      </c>
      <c r="T958" s="3">
        <f t="shared" si="106"/>
        <v>531.16</v>
      </c>
      <c r="U958" s="3">
        <v>0</v>
      </c>
      <c r="V958" s="3">
        <v>1.25</v>
      </c>
      <c r="W958" s="3"/>
      <c r="X958" s="42"/>
      <c r="Y958" s="42"/>
      <c r="Z958" s="42"/>
      <c r="AA958" s="42">
        <v>698.9</v>
      </c>
      <c r="AB958" s="42">
        <v>698.9</v>
      </c>
      <c r="AC958" s="42"/>
      <c r="AD958" s="42"/>
      <c r="AE958" s="42"/>
      <c r="AF958" s="42"/>
      <c r="AG958" s="42"/>
      <c r="AH958" s="42"/>
    </row>
    <row r="959" spans="1:34" s="6" customFormat="1">
      <c r="A959" s="33"/>
      <c r="B959" s="34"/>
      <c r="C959" s="33"/>
      <c r="D959" s="15"/>
      <c r="E959" s="15" t="s">
        <v>1901</v>
      </c>
      <c r="F959" s="2" t="s">
        <v>1902</v>
      </c>
      <c r="G959" s="2" t="s">
        <v>1903</v>
      </c>
      <c r="H959" s="15" t="s">
        <v>3162</v>
      </c>
      <c r="I959" s="3">
        <v>129.74</v>
      </c>
      <c r="J959" s="3">
        <f t="shared" si="101"/>
        <v>111.51963101938712</v>
      </c>
      <c r="K959" s="3">
        <v>29.06</v>
      </c>
      <c r="L959" s="3">
        <f t="shared" si="102"/>
        <v>24.837606837606838</v>
      </c>
      <c r="M959" s="3">
        <v>1.51</v>
      </c>
      <c r="N959" s="3">
        <f t="shared" si="103"/>
        <v>1.2905982905982907</v>
      </c>
      <c r="O959" s="3">
        <v>1.6</v>
      </c>
      <c r="P959" s="3">
        <v>5.63</v>
      </c>
      <c r="Q959" s="3">
        <f t="shared" si="104"/>
        <v>5.2814258911819882</v>
      </c>
      <c r="R959" s="3">
        <v>0</v>
      </c>
      <c r="S959" s="3">
        <f t="shared" si="107"/>
        <v>91.94</v>
      </c>
      <c r="T959" s="3">
        <f t="shared" si="106"/>
        <v>78.510000000000005</v>
      </c>
      <c r="U959" s="3">
        <v>0</v>
      </c>
      <c r="V959" s="3"/>
      <c r="W959" s="3"/>
      <c r="X959" s="42"/>
      <c r="Y959" s="42"/>
      <c r="Z959" s="42"/>
      <c r="AA959" s="42">
        <v>103.3</v>
      </c>
      <c r="AB959" s="42">
        <v>103.3</v>
      </c>
      <c r="AC959" s="42"/>
      <c r="AD959" s="42"/>
      <c r="AE959" s="42"/>
      <c r="AF959" s="42"/>
      <c r="AG959" s="42"/>
      <c r="AH959" s="42"/>
    </row>
    <row r="960" spans="1:34" s="6" customFormat="1">
      <c r="A960" s="33"/>
      <c r="B960" s="34"/>
      <c r="C960" s="33"/>
      <c r="D960" s="15"/>
      <c r="E960" s="15" t="s">
        <v>1904</v>
      </c>
      <c r="F960" s="2" t="s">
        <v>1902</v>
      </c>
      <c r="G960" s="2" t="s">
        <v>1905</v>
      </c>
      <c r="H960" s="15" t="s">
        <v>3162</v>
      </c>
      <c r="I960" s="3">
        <v>201.2</v>
      </c>
      <c r="J960" s="3">
        <f t="shared" si="101"/>
        <v>173.88484469460082</v>
      </c>
      <c r="K960" s="3">
        <v>48.22</v>
      </c>
      <c r="L960" s="3">
        <f t="shared" si="102"/>
        <v>41.213675213675216</v>
      </c>
      <c r="M960" s="3">
        <v>10.050000000000001</v>
      </c>
      <c r="N960" s="3">
        <f t="shared" si="103"/>
        <v>8.5897435897435912</v>
      </c>
      <c r="O960" s="3">
        <v>10.65</v>
      </c>
      <c r="P960" s="3">
        <v>5.63</v>
      </c>
      <c r="Q960" s="3">
        <f t="shared" si="104"/>
        <v>5.2814258911819882</v>
      </c>
      <c r="R960" s="3">
        <v>0</v>
      </c>
      <c r="S960" s="3">
        <f t="shared" si="107"/>
        <v>126.65</v>
      </c>
      <c r="T960" s="3">
        <f t="shared" si="106"/>
        <v>108.15</v>
      </c>
      <c r="U960" s="3">
        <v>0</v>
      </c>
      <c r="V960" s="3"/>
      <c r="W960" s="3"/>
      <c r="X960" s="42"/>
      <c r="Y960" s="42"/>
      <c r="Z960" s="42"/>
      <c r="AA960" s="42">
        <v>142.30000000000001</v>
      </c>
      <c r="AB960" s="42">
        <v>142.30000000000001</v>
      </c>
      <c r="AC960" s="42"/>
      <c r="AD960" s="42"/>
      <c r="AE960" s="42"/>
      <c r="AF960" s="42"/>
      <c r="AG960" s="42"/>
      <c r="AH960" s="42"/>
    </row>
    <row r="961" spans="1:34" s="6" customFormat="1">
      <c r="A961" s="33"/>
      <c r="B961" s="34"/>
      <c r="C961" s="33"/>
      <c r="D961" s="15"/>
      <c r="E961" s="15" t="s">
        <v>1906</v>
      </c>
      <c r="F961" s="2" t="s">
        <v>1907</v>
      </c>
      <c r="G961" s="2" t="s">
        <v>1908</v>
      </c>
      <c r="H961" s="15" t="s">
        <v>3162</v>
      </c>
      <c r="I961" s="3">
        <v>830.54</v>
      </c>
      <c r="J961" s="3">
        <f t="shared" si="101"/>
        <v>769.9009401709402</v>
      </c>
      <c r="K961" s="3">
        <v>133.4</v>
      </c>
      <c r="L961" s="3">
        <f t="shared" si="102"/>
        <v>114.01709401709402</v>
      </c>
      <c r="M961" s="3">
        <v>222.48</v>
      </c>
      <c r="N961" s="3">
        <f t="shared" si="103"/>
        <v>190.15384615384616</v>
      </c>
      <c r="O961" s="3"/>
      <c r="P961" s="3"/>
      <c r="Q961" s="3">
        <f t="shared" si="104"/>
        <v>0</v>
      </c>
      <c r="R961" s="3">
        <f t="shared" si="105"/>
        <v>410</v>
      </c>
      <c r="S961" s="3">
        <f t="shared" si="107"/>
        <v>65.02</v>
      </c>
      <c r="T961" s="3">
        <f t="shared" si="106"/>
        <v>55.73</v>
      </c>
      <c r="U961" s="3">
        <v>0</v>
      </c>
      <c r="V961" s="3">
        <v>5</v>
      </c>
      <c r="W961" s="3"/>
      <c r="X961" s="42"/>
      <c r="Y961" s="42">
        <v>7.2</v>
      </c>
      <c r="Z961" s="42">
        <v>7.2</v>
      </c>
      <c r="AA961" s="42"/>
      <c r="AB961" s="42"/>
      <c r="AC961" s="42"/>
      <c r="AD961" s="42"/>
      <c r="AE961" s="42"/>
      <c r="AF961" s="42"/>
      <c r="AG961" s="42"/>
      <c r="AH961" s="42"/>
    </row>
    <row r="962" spans="1:34" s="6" customFormat="1">
      <c r="A962" s="33"/>
      <c r="B962" s="34"/>
      <c r="C962" s="33"/>
      <c r="D962" s="15"/>
      <c r="E962" s="15" t="s">
        <v>1909</v>
      </c>
      <c r="F962" s="2" t="s">
        <v>1910</v>
      </c>
      <c r="G962" s="2" t="s">
        <v>1911</v>
      </c>
      <c r="H962" s="15" t="s">
        <v>3162</v>
      </c>
      <c r="I962" s="3">
        <v>2347.48</v>
      </c>
      <c r="J962" s="3">
        <f t="shared" si="101"/>
        <v>1890.3223931623932</v>
      </c>
      <c r="K962" s="3">
        <v>261.2</v>
      </c>
      <c r="L962" s="3">
        <f t="shared" si="102"/>
        <v>223.24786324786325</v>
      </c>
      <c r="M962" s="3">
        <v>32.659999999999997</v>
      </c>
      <c r="N962" s="3">
        <f t="shared" si="103"/>
        <v>27.914529914529915</v>
      </c>
      <c r="O962" s="3"/>
      <c r="P962" s="3"/>
      <c r="Q962" s="3">
        <f t="shared" si="104"/>
        <v>0</v>
      </c>
      <c r="R962" s="3">
        <f t="shared" si="105"/>
        <v>516.6</v>
      </c>
      <c r="S962" s="3">
        <f t="shared" si="107"/>
        <v>1300.32</v>
      </c>
      <c r="T962" s="3">
        <f t="shared" si="106"/>
        <v>1114.56</v>
      </c>
      <c r="U962" s="3">
        <v>8</v>
      </c>
      <c r="V962" s="3">
        <v>6.3</v>
      </c>
      <c r="W962" s="3"/>
      <c r="X962" s="42"/>
      <c r="Y962" s="42">
        <v>144</v>
      </c>
      <c r="Z962" s="42">
        <v>144</v>
      </c>
      <c r="AA962" s="42"/>
      <c r="AB962" s="42"/>
      <c r="AC962" s="42"/>
      <c r="AD962" s="42"/>
      <c r="AE962" s="42"/>
      <c r="AF962" s="42"/>
      <c r="AG962" s="42"/>
      <c r="AH962" s="42"/>
    </row>
    <row r="963" spans="1:34" s="6" customFormat="1">
      <c r="A963" s="33"/>
      <c r="B963" s="34"/>
      <c r="C963" s="33"/>
      <c r="D963" s="15"/>
      <c r="E963" s="15" t="s">
        <v>1912</v>
      </c>
      <c r="F963" s="2" t="s">
        <v>1913</v>
      </c>
      <c r="G963" s="2" t="s">
        <v>1914</v>
      </c>
      <c r="H963" s="15" t="s">
        <v>3162</v>
      </c>
      <c r="I963" s="3">
        <v>750.31</v>
      </c>
      <c r="J963" s="3">
        <f t="shared" ref="J963:J1027" si="108">L963+N963+O963+Q963+R963+T963+U963</f>
        <v>674.48871794871798</v>
      </c>
      <c r="K963" s="3">
        <v>38</v>
      </c>
      <c r="L963" s="3">
        <f t="shared" ref="L963:L1027" si="109">K963/1.17</f>
        <v>32.478632478632484</v>
      </c>
      <c r="M963" s="3">
        <v>71.92</v>
      </c>
      <c r="N963" s="3">
        <f t="shared" ref="N963:N1027" si="110">M963/1.17</f>
        <v>61.470085470085472</v>
      </c>
      <c r="O963" s="3"/>
      <c r="P963" s="3"/>
      <c r="Q963" s="3">
        <f t="shared" si="104"/>
        <v>0</v>
      </c>
      <c r="R963" s="3">
        <f t="shared" ref="R963:R1022" si="111">IF(ROUND($V$3*V963,2)=0,"",ROUND($V$3*V963,2))</f>
        <v>221.4</v>
      </c>
      <c r="S963" s="3">
        <f t="shared" si="107"/>
        <v>418.99</v>
      </c>
      <c r="T963" s="3">
        <f t="shared" ref="T963:T1027" si="112">IF(ROUND((U963*$U$3+X963*$X$3+Z963*$Z$3+AB963*$AB$3+AD963*$AD$3+AF963*$AF$3+AH963*$AH$3),2)=0,"",ROUND((U963*$U$3+X963*$X$3+Z963*$Z$3+AB963*$AB$3+AD963*$AD$3+AF963*$AF$3+AH963*$AH$3),2))</f>
        <v>359.14</v>
      </c>
      <c r="U963" s="3">
        <v>0</v>
      </c>
      <c r="V963" s="3">
        <v>2.7</v>
      </c>
      <c r="W963" s="3"/>
      <c r="X963" s="42"/>
      <c r="Y963" s="42">
        <v>46.4</v>
      </c>
      <c r="Z963" s="42">
        <v>46.4</v>
      </c>
      <c r="AA963" s="42"/>
      <c r="AB963" s="42"/>
      <c r="AC963" s="42"/>
      <c r="AD963" s="42"/>
      <c r="AE963" s="42"/>
      <c r="AF963" s="42"/>
      <c r="AG963" s="42"/>
      <c r="AH963" s="42"/>
    </row>
    <row r="964" spans="1:34" s="6" customFormat="1">
      <c r="A964" s="33"/>
      <c r="B964" s="34"/>
      <c r="C964" s="33"/>
      <c r="D964" s="15"/>
      <c r="E964" s="15" t="s">
        <v>1915</v>
      </c>
      <c r="F964" s="2" t="s">
        <v>1916</v>
      </c>
      <c r="G964" s="2" t="s">
        <v>1917</v>
      </c>
      <c r="H964" s="15" t="s">
        <v>3162</v>
      </c>
      <c r="I964" s="3">
        <v>45.32</v>
      </c>
      <c r="J964" s="3">
        <f t="shared" si="108"/>
        <v>39.209514279758181</v>
      </c>
      <c r="K964" s="3">
        <v>3.83</v>
      </c>
      <c r="L964" s="3">
        <f t="shared" si="109"/>
        <v>3.2735042735042739</v>
      </c>
      <c r="M964" s="3">
        <v>0.69</v>
      </c>
      <c r="N964" s="3">
        <f t="shared" si="110"/>
        <v>0.58974358974358976</v>
      </c>
      <c r="O964" s="3">
        <v>2.2400000000000002</v>
      </c>
      <c r="P964" s="3">
        <v>2.16</v>
      </c>
      <c r="Q964" s="3">
        <f t="shared" si="104"/>
        <v>2.0262664165103188</v>
      </c>
      <c r="R964" s="3">
        <v>0</v>
      </c>
      <c r="S964" s="3">
        <f t="shared" si="107"/>
        <v>36.4</v>
      </c>
      <c r="T964" s="3">
        <f t="shared" si="112"/>
        <v>31.08</v>
      </c>
      <c r="U964" s="3">
        <v>0</v>
      </c>
      <c r="V964" s="3"/>
      <c r="W964" s="3"/>
      <c r="X964" s="42"/>
      <c r="Y964" s="42"/>
      <c r="Z964" s="42"/>
      <c r="AA964" s="42">
        <v>40.9</v>
      </c>
      <c r="AB964" s="42">
        <v>40.9</v>
      </c>
      <c r="AC964" s="42"/>
      <c r="AD964" s="42"/>
      <c r="AE964" s="42"/>
      <c r="AF964" s="42"/>
      <c r="AG964" s="42"/>
      <c r="AH964" s="42"/>
    </row>
    <row r="965" spans="1:34" s="6" customFormat="1">
      <c r="A965" s="33"/>
      <c r="B965" s="34"/>
      <c r="C965" s="33"/>
      <c r="D965" s="15"/>
      <c r="E965" s="15" t="s">
        <v>1918</v>
      </c>
      <c r="F965" s="2" t="s">
        <v>1599</v>
      </c>
      <c r="G965" s="2" t="s">
        <v>1919</v>
      </c>
      <c r="H965" s="15" t="s">
        <v>3162</v>
      </c>
      <c r="I965" s="3">
        <v>38.33</v>
      </c>
      <c r="J965" s="3">
        <f t="shared" si="108"/>
        <v>33.935611840733792</v>
      </c>
      <c r="K965" s="3">
        <v>9.41</v>
      </c>
      <c r="L965" s="3">
        <f t="shared" si="109"/>
        <v>8.0427350427350426</v>
      </c>
      <c r="M965" s="3">
        <v>2.13</v>
      </c>
      <c r="N965" s="3">
        <f t="shared" si="110"/>
        <v>1.8205128205128205</v>
      </c>
      <c r="O965" s="3">
        <v>7.09</v>
      </c>
      <c r="P965" s="3">
        <v>1.9</v>
      </c>
      <c r="Q965" s="3">
        <f t="shared" ref="Q965:Q1028" si="113">P965/1.066</f>
        <v>1.7823639774859286</v>
      </c>
      <c r="R965" s="3">
        <v>0</v>
      </c>
      <c r="S965" s="3">
        <f t="shared" si="107"/>
        <v>17.8</v>
      </c>
      <c r="T965" s="3">
        <f t="shared" si="112"/>
        <v>15.2</v>
      </c>
      <c r="U965" s="3">
        <v>0</v>
      </c>
      <c r="V965" s="3"/>
      <c r="W965" s="3"/>
      <c r="X965" s="42"/>
      <c r="Y965" s="42"/>
      <c r="Z965" s="42"/>
      <c r="AA965" s="42">
        <v>20</v>
      </c>
      <c r="AB965" s="42">
        <v>20</v>
      </c>
      <c r="AC965" s="42"/>
      <c r="AD965" s="42"/>
      <c r="AE965" s="42"/>
      <c r="AF965" s="42"/>
      <c r="AG965" s="42"/>
      <c r="AH965" s="42"/>
    </row>
    <row r="966" spans="1:34" s="6" customFormat="1">
      <c r="A966" s="33"/>
      <c r="B966" s="34"/>
      <c r="C966" s="33"/>
      <c r="D966" s="15"/>
      <c r="E966" s="15" t="s">
        <v>1920</v>
      </c>
      <c r="F966" s="2" t="s">
        <v>1921</v>
      </c>
      <c r="G966" s="2" t="s">
        <v>1922</v>
      </c>
      <c r="H966" s="15" t="s">
        <v>3162</v>
      </c>
      <c r="I966" s="3">
        <v>129.16</v>
      </c>
      <c r="J966" s="3">
        <f t="shared" si="108"/>
        <v>110.97809255784865</v>
      </c>
      <c r="K966" s="3">
        <v>2.7</v>
      </c>
      <c r="L966" s="3">
        <f t="shared" si="109"/>
        <v>2.3076923076923079</v>
      </c>
      <c r="M966" s="3">
        <v>0.42</v>
      </c>
      <c r="N966" s="3">
        <f t="shared" si="110"/>
        <v>0.35897435897435898</v>
      </c>
      <c r="O966" s="3">
        <v>1.4</v>
      </c>
      <c r="P966" s="3">
        <v>5.63</v>
      </c>
      <c r="Q966" s="3">
        <f t="shared" si="113"/>
        <v>5.2814258911819882</v>
      </c>
      <c r="R966" s="3">
        <v>0</v>
      </c>
      <c r="S966" s="3">
        <f t="shared" si="107"/>
        <v>119.01</v>
      </c>
      <c r="T966" s="3">
        <f t="shared" si="112"/>
        <v>101.63</v>
      </c>
      <c r="U966" s="3">
        <v>0</v>
      </c>
      <c r="V966" s="3"/>
      <c r="W966" s="3"/>
      <c r="X966" s="42"/>
      <c r="Y966" s="42"/>
      <c r="Z966" s="42"/>
      <c r="AA966" s="42">
        <v>133.72</v>
      </c>
      <c r="AB966" s="42">
        <v>133.72</v>
      </c>
      <c r="AC966" s="42"/>
      <c r="AD966" s="42"/>
      <c r="AE966" s="42"/>
      <c r="AF966" s="42"/>
      <c r="AG966" s="42"/>
      <c r="AH966" s="42"/>
    </row>
    <row r="967" spans="1:34" s="6" customFormat="1">
      <c r="A967" s="33"/>
      <c r="B967" s="34"/>
      <c r="C967" s="33"/>
      <c r="D967" s="15"/>
      <c r="E967" s="15" t="s">
        <v>1923</v>
      </c>
      <c r="F967" s="2" t="s">
        <v>1921</v>
      </c>
      <c r="G967" s="2" t="s">
        <v>1924</v>
      </c>
      <c r="H967" s="15" t="s">
        <v>3162</v>
      </c>
      <c r="I967" s="3">
        <v>97.55</v>
      </c>
      <c r="J967" s="3">
        <f t="shared" si="108"/>
        <v>83.980998540754641</v>
      </c>
      <c r="K967" s="3">
        <v>2.68</v>
      </c>
      <c r="L967" s="3">
        <f t="shared" si="109"/>
        <v>2.2905982905982909</v>
      </c>
      <c r="M967" s="3">
        <v>0.42</v>
      </c>
      <c r="N967" s="3">
        <f t="shared" si="110"/>
        <v>0.35897435897435898</v>
      </c>
      <c r="O967" s="3">
        <v>1.4</v>
      </c>
      <c r="P967" s="3">
        <v>5.63</v>
      </c>
      <c r="Q967" s="3">
        <f t="shared" si="113"/>
        <v>5.2814258911819882</v>
      </c>
      <c r="R967" s="3">
        <v>0</v>
      </c>
      <c r="S967" s="3">
        <f t="shared" si="107"/>
        <v>87.42</v>
      </c>
      <c r="T967" s="3">
        <f t="shared" si="112"/>
        <v>74.650000000000006</v>
      </c>
      <c r="U967" s="3">
        <v>0</v>
      </c>
      <c r="V967" s="3"/>
      <c r="W967" s="3"/>
      <c r="X967" s="42"/>
      <c r="Y967" s="42"/>
      <c r="Z967" s="42"/>
      <c r="AA967" s="42">
        <v>98.23</v>
      </c>
      <c r="AB967" s="42">
        <v>98.23</v>
      </c>
      <c r="AC967" s="42"/>
      <c r="AD967" s="42"/>
      <c r="AE967" s="42"/>
      <c r="AF967" s="42"/>
      <c r="AG967" s="42"/>
      <c r="AH967" s="42"/>
    </row>
    <row r="968" spans="1:34" s="6" customFormat="1">
      <c r="A968" s="33"/>
      <c r="B968" s="34"/>
      <c r="C968" s="33"/>
      <c r="D968" s="15"/>
      <c r="E968" s="15" t="s">
        <v>1925</v>
      </c>
      <c r="F968" s="2" t="s">
        <v>1921</v>
      </c>
      <c r="G968" s="2" t="s">
        <v>1926</v>
      </c>
      <c r="H968" s="15" t="s">
        <v>3162</v>
      </c>
      <c r="I968" s="3">
        <v>201.06</v>
      </c>
      <c r="J968" s="3">
        <f t="shared" si="108"/>
        <v>172.39159683135293</v>
      </c>
      <c r="K968" s="3">
        <v>2.97</v>
      </c>
      <c r="L968" s="3">
        <f t="shared" si="109"/>
        <v>2.5384615384615388</v>
      </c>
      <c r="M968" s="3">
        <v>0.47</v>
      </c>
      <c r="N968" s="3">
        <f t="shared" si="110"/>
        <v>0.40170940170940173</v>
      </c>
      <c r="O968" s="3">
        <v>1.57</v>
      </c>
      <c r="P968" s="3">
        <v>5.63</v>
      </c>
      <c r="Q968" s="3">
        <f t="shared" si="113"/>
        <v>5.2814258911819882</v>
      </c>
      <c r="R968" s="3">
        <v>0</v>
      </c>
      <c r="S968" s="3">
        <f t="shared" si="107"/>
        <v>190.42</v>
      </c>
      <c r="T968" s="3">
        <f t="shared" si="112"/>
        <v>162.6</v>
      </c>
      <c r="U968" s="3">
        <v>0</v>
      </c>
      <c r="V968" s="3"/>
      <c r="W968" s="3"/>
      <c r="X968" s="42"/>
      <c r="Y968" s="42"/>
      <c r="Z968" s="42"/>
      <c r="AA968" s="42">
        <v>213.95</v>
      </c>
      <c r="AB968" s="42">
        <v>213.95</v>
      </c>
      <c r="AC968" s="42"/>
      <c r="AD968" s="42"/>
      <c r="AE968" s="42"/>
      <c r="AF968" s="42"/>
      <c r="AG968" s="42"/>
      <c r="AH968" s="42"/>
    </row>
    <row r="969" spans="1:34" s="6" customFormat="1">
      <c r="A969" s="33"/>
      <c r="B969" s="34"/>
      <c r="C969" s="33"/>
      <c r="D969" s="15"/>
      <c r="E969" s="15" t="s">
        <v>1927</v>
      </c>
      <c r="F969" s="2" t="s">
        <v>1604</v>
      </c>
      <c r="G969" s="2" t="s">
        <v>1928</v>
      </c>
      <c r="H969" s="15" t="s">
        <v>3162</v>
      </c>
      <c r="I969" s="3">
        <v>16.850000000000001</v>
      </c>
      <c r="J969" s="3">
        <f t="shared" si="108"/>
        <v>14.784188034188034</v>
      </c>
      <c r="K969" s="3">
        <v>3.15</v>
      </c>
      <c r="L969" s="3">
        <f t="shared" si="109"/>
        <v>2.6923076923076925</v>
      </c>
      <c r="M969" s="3">
        <v>0.49</v>
      </c>
      <c r="N969" s="3">
        <f t="shared" si="110"/>
        <v>0.41880341880341881</v>
      </c>
      <c r="O969" s="3">
        <v>1.49</v>
      </c>
      <c r="P969" s="3">
        <v>2.0499999999999998</v>
      </c>
      <c r="Q969" s="3">
        <f t="shared" si="113"/>
        <v>1.9230769230769229</v>
      </c>
      <c r="R969" s="3">
        <v>0</v>
      </c>
      <c r="S969" s="3">
        <f t="shared" si="107"/>
        <v>9.67</v>
      </c>
      <c r="T969" s="3">
        <f t="shared" si="112"/>
        <v>8.26</v>
      </c>
      <c r="U969" s="3">
        <v>0</v>
      </c>
      <c r="V969" s="3"/>
      <c r="W969" s="3"/>
      <c r="X969" s="42"/>
      <c r="Y969" s="42"/>
      <c r="Z969" s="42"/>
      <c r="AA969" s="42">
        <v>10.87</v>
      </c>
      <c r="AB969" s="42">
        <v>10.87</v>
      </c>
      <c r="AC969" s="42"/>
      <c r="AD969" s="42"/>
      <c r="AE969" s="42"/>
      <c r="AF969" s="42"/>
      <c r="AG969" s="42"/>
      <c r="AH969" s="42"/>
    </row>
    <row r="970" spans="1:34" s="6" customFormat="1">
      <c r="A970" s="33"/>
      <c r="B970" s="34"/>
      <c r="C970" s="33"/>
      <c r="D970" s="15"/>
      <c r="E970" s="15" t="s">
        <v>1929</v>
      </c>
      <c r="F970" s="2" t="s">
        <v>1604</v>
      </c>
      <c r="G970" s="2" t="s">
        <v>1930</v>
      </c>
      <c r="H970" s="15" t="s">
        <v>3162</v>
      </c>
      <c r="I970" s="3">
        <v>19.29</v>
      </c>
      <c r="J970" s="3">
        <f t="shared" si="108"/>
        <v>16.899316239316242</v>
      </c>
      <c r="K970" s="3">
        <v>3.33</v>
      </c>
      <c r="L970" s="3">
        <f t="shared" si="109"/>
        <v>2.8461538461538463</v>
      </c>
      <c r="M970" s="3">
        <v>0.55000000000000004</v>
      </c>
      <c r="N970" s="3">
        <f t="shared" si="110"/>
        <v>0.47008547008547014</v>
      </c>
      <c r="O970" s="3">
        <v>1.67</v>
      </c>
      <c r="P970" s="3">
        <v>2.0499999999999998</v>
      </c>
      <c r="Q970" s="3">
        <f t="shared" si="113"/>
        <v>1.9230769230769229</v>
      </c>
      <c r="R970" s="3">
        <v>0</v>
      </c>
      <c r="S970" s="3">
        <f t="shared" si="107"/>
        <v>11.69</v>
      </c>
      <c r="T970" s="3">
        <f t="shared" si="112"/>
        <v>9.99</v>
      </c>
      <c r="U970" s="3">
        <v>0</v>
      </c>
      <c r="V970" s="3"/>
      <c r="W970" s="3"/>
      <c r="X970" s="42"/>
      <c r="Y970" s="42"/>
      <c r="Z970" s="42"/>
      <c r="AA970" s="42">
        <v>13.14</v>
      </c>
      <c r="AB970" s="42">
        <v>13.14</v>
      </c>
      <c r="AC970" s="42"/>
      <c r="AD970" s="42"/>
      <c r="AE970" s="42"/>
      <c r="AF970" s="42"/>
      <c r="AG970" s="42"/>
      <c r="AH970" s="42"/>
    </row>
    <row r="971" spans="1:34" s="6" customFormat="1">
      <c r="A971" s="33"/>
      <c r="B971" s="34"/>
      <c r="C971" s="33"/>
      <c r="D971" s="15"/>
      <c r="E971" s="15" t="s">
        <v>1931</v>
      </c>
      <c r="F971" s="2" t="s">
        <v>1604</v>
      </c>
      <c r="G971" s="2" t="s">
        <v>1932</v>
      </c>
      <c r="H971" s="15" t="s">
        <v>3162</v>
      </c>
      <c r="I971" s="3">
        <v>25.41</v>
      </c>
      <c r="J971" s="3">
        <f t="shared" si="108"/>
        <v>22.417133625182405</v>
      </c>
      <c r="K971" s="3">
        <v>4.47</v>
      </c>
      <c r="L971" s="3">
        <f t="shared" si="109"/>
        <v>3.8205128205128207</v>
      </c>
      <c r="M971" s="3">
        <v>1.24</v>
      </c>
      <c r="N971" s="3">
        <f t="shared" si="110"/>
        <v>1.0598290598290598</v>
      </c>
      <c r="O971" s="3">
        <v>3.77</v>
      </c>
      <c r="P971" s="3">
        <v>1.99</v>
      </c>
      <c r="Q971" s="3">
        <f t="shared" si="113"/>
        <v>1.8667917448405251</v>
      </c>
      <c r="R971" s="3">
        <v>0</v>
      </c>
      <c r="S971" s="3">
        <f t="shared" si="107"/>
        <v>13.94</v>
      </c>
      <c r="T971" s="3">
        <f t="shared" si="112"/>
        <v>11.9</v>
      </c>
      <c r="U971" s="3">
        <v>0</v>
      </c>
      <c r="V971" s="3"/>
      <c r="W971" s="3"/>
      <c r="X971" s="42"/>
      <c r="Y971" s="42"/>
      <c r="Z971" s="42"/>
      <c r="AA971" s="42">
        <v>15.66</v>
      </c>
      <c r="AB971" s="42">
        <v>15.66</v>
      </c>
      <c r="AC971" s="42"/>
      <c r="AD971" s="42"/>
      <c r="AE971" s="42"/>
      <c r="AF971" s="42"/>
      <c r="AG971" s="42"/>
      <c r="AH971" s="42"/>
    </row>
    <row r="972" spans="1:34" s="6" customFormat="1">
      <c r="A972" s="33"/>
      <c r="B972" s="34"/>
      <c r="C972" s="33"/>
      <c r="D972" s="15"/>
      <c r="E972" s="15" t="s">
        <v>1933</v>
      </c>
      <c r="F972" s="2" t="s">
        <v>1646</v>
      </c>
      <c r="G972" s="2" t="s">
        <v>1934</v>
      </c>
      <c r="H972" s="15" t="s">
        <v>3162</v>
      </c>
      <c r="I972" s="3">
        <v>143.55000000000001</v>
      </c>
      <c r="J972" s="3">
        <f t="shared" si="108"/>
        <v>138.00188034188034</v>
      </c>
      <c r="K972" s="3">
        <v>0.99</v>
      </c>
      <c r="L972" s="3">
        <f t="shared" si="109"/>
        <v>0.84615384615384615</v>
      </c>
      <c r="M972" s="3">
        <v>0.57999999999999996</v>
      </c>
      <c r="N972" s="3">
        <f t="shared" si="110"/>
        <v>0.49572649572649574</v>
      </c>
      <c r="O972" s="3">
        <v>2.2400000000000002</v>
      </c>
      <c r="P972" s="3"/>
      <c r="Q972" s="3">
        <f t="shared" si="113"/>
        <v>0</v>
      </c>
      <c r="R972" s="3">
        <f t="shared" si="111"/>
        <v>102.5</v>
      </c>
      <c r="S972" s="3">
        <f t="shared" si="107"/>
        <v>37.24</v>
      </c>
      <c r="T972" s="3">
        <f t="shared" si="112"/>
        <v>31.92</v>
      </c>
      <c r="U972" s="3">
        <v>0</v>
      </c>
      <c r="V972" s="3">
        <v>1.25</v>
      </c>
      <c r="W972" s="3">
        <v>3.5</v>
      </c>
      <c r="X972" s="42">
        <v>3.5</v>
      </c>
      <c r="Y972" s="42"/>
      <c r="Z972" s="42"/>
      <c r="AA972" s="42"/>
      <c r="AB972" s="42"/>
      <c r="AC972" s="42"/>
      <c r="AD972" s="42"/>
      <c r="AE972" s="42"/>
      <c r="AF972" s="42"/>
      <c r="AG972" s="42"/>
      <c r="AH972" s="42"/>
    </row>
    <row r="973" spans="1:34" s="6" customFormat="1">
      <c r="A973" s="33"/>
      <c r="B973" s="34"/>
      <c r="C973" s="33"/>
      <c r="D973" s="15"/>
      <c r="E973" s="15" t="s">
        <v>1935</v>
      </c>
      <c r="F973" s="2" t="s">
        <v>1668</v>
      </c>
      <c r="G973" s="2"/>
      <c r="H973" s="15" t="s">
        <v>3162</v>
      </c>
      <c r="I973" s="3">
        <v>669.76</v>
      </c>
      <c r="J973" s="3">
        <f t="shared" si="108"/>
        <v>595.86905982905978</v>
      </c>
      <c r="K973" s="3">
        <v>35.94</v>
      </c>
      <c r="L973" s="3">
        <f t="shared" si="109"/>
        <v>30.717948717948719</v>
      </c>
      <c r="M973" s="3">
        <v>15.34</v>
      </c>
      <c r="N973" s="3">
        <f t="shared" si="110"/>
        <v>13.111111111111112</v>
      </c>
      <c r="O973" s="3">
        <v>50.93</v>
      </c>
      <c r="P973" s="3"/>
      <c r="Q973" s="3">
        <f t="shared" si="113"/>
        <v>0</v>
      </c>
      <c r="R973" s="3">
        <f t="shared" si="111"/>
        <v>102.5</v>
      </c>
      <c r="S973" s="3">
        <f t="shared" si="107"/>
        <v>465.05</v>
      </c>
      <c r="T973" s="3">
        <f t="shared" si="112"/>
        <v>398.61</v>
      </c>
      <c r="U973" s="3">
        <v>0</v>
      </c>
      <c r="V973" s="3">
        <v>1.25</v>
      </c>
      <c r="W973" s="3"/>
      <c r="X973" s="42"/>
      <c r="Y973" s="42">
        <v>51.5</v>
      </c>
      <c r="Z973" s="42">
        <v>51.5</v>
      </c>
      <c r="AA973" s="42"/>
      <c r="AB973" s="42"/>
      <c r="AC973" s="42"/>
      <c r="AD973" s="42"/>
      <c r="AE973" s="42"/>
      <c r="AF973" s="42"/>
      <c r="AG973" s="42"/>
      <c r="AH973" s="42"/>
    </row>
    <row r="974" spans="1:34" s="6" customFormat="1">
      <c r="A974" s="33"/>
      <c r="B974" s="34"/>
      <c r="C974" s="33"/>
      <c r="D974" s="15"/>
      <c r="E974" s="15" t="s">
        <v>1936</v>
      </c>
      <c r="F974" s="2" t="s">
        <v>1937</v>
      </c>
      <c r="G974" s="2"/>
      <c r="H974" s="15" t="s">
        <v>3162</v>
      </c>
      <c r="I974" s="3">
        <v>1455.31</v>
      </c>
      <c r="J974" s="3">
        <f t="shared" si="108"/>
        <v>1278.0101709401708</v>
      </c>
      <c r="K974" s="3">
        <v>991.67</v>
      </c>
      <c r="L974" s="3">
        <f t="shared" si="109"/>
        <v>847.58119658119665</v>
      </c>
      <c r="M974" s="3">
        <v>228.57</v>
      </c>
      <c r="N974" s="3">
        <f t="shared" si="110"/>
        <v>195.35897435897436</v>
      </c>
      <c r="O974" s="3">
        <v>132.57</v>
      </c>
      <c r="P974" s="3"/>
      <c r="Q974" s="3">
        <f t="shared" si="113"/>
        <v>0</v>
      </c>
      <c r="R974" s="3">
        <f t="shared" si="111"/>
        <v>102.5</v>
      </c>
      <c r="S974" s="3"/>
      <c r="T974" s="3">
        <v>0</v>
      </c>
      <c r="U974" s="3">
        <v>0</v>
      </c>
      <c r="V974" s="3">
        <v>1.25</v>
      </c>
      <c r="W974" s="3"/>
      <c r="X974" s="42"/>
      <c r="Y974" s="42"/>
      <c r="Z974" s="42"/>
      <c r="AA974" s="42"/>
      <c r="AB974" s="42"/>
      <c r="AC974" s="42"/>
      <c r="AD974" s="42"/>
      <c r="AE974" s="42"/>
      <c r="AF974" s="42"/>
      <c r="AG974" s="42"/>
      <c r="AH974" s="42"/>
    </row>
    <row r="975" spans="1:34" s="6" customFormat="1">
      <c r="A975" s="33"/>
      <c r="B975" s="34"/>
      <c r="C975" s="33"/>
      <c r="D975" s="15"/>
      <c r="E975" s="15" t="s">
        <v>1938</v>
      </c>
      <c r="F975" s="2" t="s">
        <v>1939</v>
      </c>
      <c r="G975" s="2" t="s">
        <v>1940</v>
      </c>
      <c r="H975" s="15" t="s">
        <v>3162</v>
      </c>
      <c r="I975" s="3">
        <v>8507.7800000000007</v>
      </c>
      <c r="J975" s="3">
        <f t="shared" si="108"/>
        <v>7731.1145299145301</v>
      </c>
      <c r="K975" s="3">
        <v>1734.38</v>
      </c>
      <c r="L975" s="3">
        <f t="shared" si="109"/>
        <v>1482.3760683760686</v>
      </c>
      <c r="M975" s="3">
        <v>1125</v>
      </c>
      <c r="N975" s="3">
        <f t="shared" si="110"/>
        <v>961.53846153846155</v>
      </c>
      <c r="O975" s="3">
        <v>2812.5</v>
      </c>
      <c r="P975" s="3"/>
      <c r="Q975" s="3">
        <f t="shared" si="113"/>
        <v>0</v>
      </c>
      <c r="R975" s="3">
        <f t="shared" si="111"/>
        <v>307.5</v>
      </c>
      <c r="S975" s="3">
        <f t="shared" si="107"/>
        <v>2528.4</v>
      </c>
      <c r="T975" s="3">
        <f t="shared" si="112"/>
        <v>2167.1999999999998</v>
      </c>
      <c r="U975" s="3">
        <v>0</v>
      </c>
      <c r="V975" s="3">
        <v>3.75</v>
      </c>
      <c r="W975" s="3"/>
      <c r="X975" s="42"/>
      <c r="Y975" s="42">
        <v>280</v>
      </c>
      <c r="Z975" s="42">
        <v>280</v>
      </c>
      <c r="AA975" s="42"/>
      <c r="AB975" s="42"/>
      <c r="AC975" s="42"/>
      <c r="AD975" s="42"/>
      <c r="AE975" s="42"/>
      <c r="AF975" s="42"/>
      <c r="AG975" s="42"/>
      <c r="AH975" s="42"/>
    </row>
    <row r="976" spans="1:34" s="6" customFormat="1">
      <c r="A976" s="33"/>
      <c r="B976" s="34"/>
      <c r="C976" s="33"/>
      <c r="D976" s="15"/>
      <c r="E976" s="15" t="s">
        <v>1941</v>
      </c>
      <c r="F976" s="2" t="s">
        <v>1942</v>
      </c>
      <c r="G976" s="2" t="s">
        <v>1943</v>
      </c>
      <c r="H976" s="15" t="s">
        <v>3162</v>
      </c>
      <c r="I976" s="3">
        <v>115.16</v>
      </c>
      <c r="J976" s="3">
        <f t="shared" si="108"/>
        <v>100.73512820512821</v>
      </c>
      <c r="K976" s="3">
        <v>18.66</v>
      </c>
      <c r="L976" s="3">
        <f t="shared" si="109"/>
        <v>15.948717948717951</v>
      </c>
      <c r="M976" s="3">
        <v>10.83</v>
      </c>
      <c r="N976" s="3">
        <f t="shared" si="110"/>
        <v>9.2564102564102573</v>
      </c>
      <c r="O976" s="3">
        <v>16.25</v>
      </c>
      <c r="P976" s="3"/>
      <c r="Q976" s="3">
        <f t="shared" si="113"/>
        <v>0</v>
      </c>
      <c r="R976" s="3">
        <v>0</v>
      </c>
      <c r="S976" s="3">
        <f t="shared" si="107"/>
        <v>69.42</v>
      </c>
      <c r="T976" s="3">
        <f t="shared" si="112"/>
        <v>59.28</v>
      </c>
      <c r="U976" s="3">
        <v>0</v>
      </c>
      <c r="V976" s="3"/>
      <c r="W976" s="3"/>
      <c r="X976" s="42"/>
      <c r="Y976" s="42"/>
      <c r="Z976" s="42"/>
      <c r="AA976" s="42">
        <v>78</v>
      </c>
      <c r="AB976" s="42">
        <v>78</v>
      </c>
      <c r="AC976" s="42"/>
      <c r="AD976" s="42"/>
      <c r="AE976" s="42"/>
      <c r="AF976" s="42"/>
      <c r="AG976" s="42"/>
      <c r="AH976" s="42"/>
    </row>
    <row r="977" spans="1:34" s="6" customFormat="1">
      <c r="A977" s="33"/>
      <c r="B977" s="34"/>
      <c r="C977" s="33"/>
      <c r="D977" s="15"/>
      <c r="E977" s="15" t="s">
        <v>1944</v>
      </c>
      <c r="F977" s="2" t="s">
        <v>1945</v>
      </c>
      <c r="G977" s="2"/>
      <c r="H977" s="15" t="s">
        <v>3162</v>
      </c>
      <c r="I977" s="3">
        <v>2494.37</v>
      </c>
      <c r="J977" s="3">
        <f t="shared" si="108"/>
        <v>2192.4577777777777</v>
      </c>
      <c r="K977" s="3">
        <v>945.45</v>
      </c>
      <c r="L977" s="3">
        <f t="shared" si="109"/>
        <v>808.07692307692321</v>
      </c>
      <c r="M977" s="3">
        <v>295.66000000000003</v>
      </c>
      <c r="N977" s="3">
        <f t="shared" si="110"/>
        <v>252.70085470085473</v>
      </c>
      <c r="O977" s="3">
        <v>90.58</v>
      </c>
      <c r="P977" s="3"/>
      <c r="Q977" s="3">
        <f t="shared" si="113"/>
        <v>0</v>
      </c>
      <c r="R977" s="3">
        <f t="shared" si="111"/>
        <v>307.5</v>
      </c>
      <c r="S977" s="3">
        <f t="shared" si="107"/>
        <v>851.08</v>
      </c>
      <c r="T977" s="3">
        <f t="shared" si="112"/>
        <v>729.5</v>
      </c>
      <c r="U977" s="3">
        <v>4.0999999999999996</v>
      </c>
      <c r="V977" s="3">
        <v>3.75</v>
      </c>
      <c r="W977" s="3"/>
      <c r="X977" s="42"/>
      <c r="Y977" s="42">
        <v>94.25</v>
      </c>
      <c r="Z977" s="42">
        <v>94.25</v>
      </c>
      <c r="AA977" s="42"/>
      <c r="AB977" s="42"/>
      <c r="AC977" s="42"/>
      <c r="AD977" s="42"/>
      <c r="AE977" s="42"/>
      <c r="AF977" s="42"/>
      <c r="AG977" s="42"/>
      <c r="AH977" s="42"/>
    </row>
    <row r="978" spans="1:34" s="6" customFormat="1">
      <c r="A978" s="33"/>
      <c r="B978" s="34"/>
      <c r="C978" s="33"/>
      <c r="D978" s="15"/>
      <c r="E978" s="15" t="s">
        <v>1946</v>
      </c>
      <c r="F978" s="2" t="s">
        <v>1947</v>
      </c>
      <c r="G978" s="2"/>
      <c r="H978" s="15" t="s">
        <v>3162</v>
      </c>
      <c r="I978" s="3">
        <v>5788.18</v>
      </c>
      <c r="J978" s="3">
        <f t="shared" si="108"/>
        <v>5300.0719658119651</v>
      </c>
      <c r="K978" s="3">
        <v>1893.12</v>
      </c>
      <c r="L978" s="3">
        <f t="shared" si="109"/>
        <v>1618.051282051282</v>
      </c>
      <c r="M978" s="3">
        <v>720.44</v>
      </c>
      <c r="N978" s="3">
        <f t="shared" si="110"/>
        <v>615.76068376068383</v>
      </c>
      <c r="O978" s="3">
        <v>1801.1</v>
      </c>
      <c r="P978" s="3"/>
      <c r="Q978" s="3">
        <f t="shared" si="113"/>
        <v>0</v>
      </c>
      <c r="R978" s="3">
        <f t="shared" si="111"/>
        <v>615</v>
      </c>
      <c r="S978" s="3">
        <f t="shared" si="107"/>
        <v>758.52</v>
      </c>
      <c r="T978" s="3">
        <f t="shared" si="112"/>
        <v>650.16</v>
      </c>
      <c r="U978" s="3">
        <v>0</v>
      </c>
      <c r="V978" s="3">
        <v>7.5</v>
      </c>
      <c r="W978" s="3"/>
      <c r="X978" s="42"/>
      <c r="Y978" s="42">
        <v>84</v>
      </c>
      <c r="Z978" s="42">
        <v>84</v>
      </c>
      <c r="AA978" s="42"/>
      <c r="AB978" s="42"/>
      <c r="AC978" s="42"/>
      <c r="AD978" s="42"/>
      <c r="AE978" s="42"/>
      <c r="AF978" s="42"/>
      <c r="AG978" s="42"/>
      <c r="AH978" s="42"/>
    </row>
    <row r="979" spans="1:34" s="6" customFormat="1">
      <c r="A979" s="33"/>
      <c r="B979" s="34"/>
      <c r="C979" s="33"/>
      <c r="D979" s="15"/>
      <c r="E979" s="15" t="s">
        <v>1948</v>
      </c>
      <c r="F979" s="2" t="s">
        <v>1949</v>
      </c>
      <c r="G979" s="2"/>
      <c r="H979" s="15" t="s">
        <v>3162</v>
      </c>
      <c r="I979" s="3">
        <v>4808.6799999999994</v>
      </c>
      <c r="J979" s="3">
        <f t="shared" si="108"/>
        <v>4166.1159829059825</v>
      </c>
      <c r="K979" s="3">
        <v>2018.11</v>
      </c>
      <c r="L979" s="3">
        <f t="shared" si="109"/>
        <v>1724.8803418803418</v>
      </c>
      <c r="M979" s="3">
        <v>783.93</v>
      </c>
      <c r="N979" s="3">
        <f t="shared" si="110"/>
        <v>670.02564102564099</v>
      </c>
      <c r="O979" s="3">
        <v>253.62</v>
      </c>
      <c r="P979" s="3"/>
      <c r="Q979" s="3">
        <f t="shared" si="113"/>
        <v>0</v>
      </c>
      <c r="R979" s="3">
        <f t="shared" si="111"/>
        <v>102.5</v>
      </c>
      <c r="S979" s="3">
        <f t="shared" si="107"/>
        <v>1647.98</v>
      </c>
      <c r="T979" s="3">
        <f t="shared" si="112"/>
        <v>1412.55</v>
      </c>
      <c r="U979" s="3">
        <v>2.54</v>
      </c>
      <c r="V979" s="3">
        <v>1.25</v>
      </c>
      <c r="W979" s="3"/>
      <c r="X979" s="42"/>
      <c r="Y979" s="42">
        <v>182.5</v>
      </c>
      <c r="Z979" s="42">
        <v>182.5</v>
      </c>
      <c r="AA979" s="42"/>
      <c r="AB979" s="42"/>
      <c r="AC979" s="42"/>
      <c r="AD979" s="42"/>
      <c r="AE979" s="42"/>
      <c r="AF979" s="42"/>
      <c r="AG979" s="42"/>
      <c r="AH979" s="42"/>
    </row>
    <row r="980" spans="1:34" s="6" customFormat="1">
      <c r="A980" s="33"/>
      <c r="B980" s="34"/>
      <c r="C980" s="33"/>
      <c r="D980" s="15"/>
      <c r="E980" s="15" t="s">
        <v>1950</v>
      </c>
      <c r="F980" s="2" t="s">
        <v>1951</v>
      </c>
      <c r="G980" s="2" t="s">
        <v>1952</v>
      </c>
      <c r="H980" s="15" t="s">
        <v>3162</v>
      </c>
      <c r="I980" s="3">
        <v>325.62</v>
      </c>
      <c r="J980" s="3">
        <f t="shared" si="108"/>
        <v>309.6525641025641</v>
      </c>
      <c r="K980" s="3">
        <v>5.88</v>
      </c>
      <c r="L980" s="3">
        <f t="shared" si="109"/>
        <v>5.0256410256410255</v>
      </c>
      <c r="M980" s="3">
        <v>3.6</v>
      </c>
      <c r="N980" s="3">
        <f t="shared" si="110"/>
        <v>3.0769230769230771</v>
      </c>
      <c r="O980" s="3">
        <v>9</v>
      </c>
      <c r="P980" s="3"/>
      <c r="Q980" s="3">
        <f t="shared" si="113"/>
        <v>0</v>
      </c>
      <c r="R980" s="3">
        <f t="shared" si="111"/>
        <v>205</v>
      </c>
      <c r="S980" s="3">
        <f t="shared" si="107"/>
        <v>102.14</v>
      </c>
      <c r="T980" s="3">
        <f t="shared" si="112"/>
        <v>87.55</v>
      </c>
      <c r="U980" s="3">
        <v>0</v>
      </c>
      <c r="V980" s="3">
        <v>2.5</v>
      </c>
      <c r="W980" s="3">
        <v>9.6</v>
      </c>
      <c r="X980" s="42">
        <v>9.6</v>
      </c>
      <c r="Y980" s="42"/>
      <c r="Z980" s="42"/>
      <c r="AA980" s="42"/>
      <c r="AB980" s="42"/>
      <c r="AC980" s="42"/>
      <c r="AD980" s="42"/>
      <c r="AE980" s="42"/>
      <c r="AF980" s="42"/>
      <c r="AG980" s="42"/>
      <c r="AH980" s="42"/>
    </row>
    <row r="981" spans="1:34" s="6" customFormat="1">
      <c r="A981" s="33"/>
      <c r="B981" s="34"/>
      <c r="C981" s="33"/>
      <c r="D981" s="15"/>
      <c r="E981" s="15" t="s">
        <v>1953</v>
      </c>
      <c r="F981" s="2" t="s">
        <v>3622</v>
      </c>
      <c r="G981" s="2" t="s">
        <v>1954</v>
      </c>
      <c r="H981" s="15" t="s">
        <v>3162</v>
      </c>
      <c r="I981" s="3">
        <v>8895.2499999999982</v>
      </c>
      <c r="J981" s="3">
        <f t="shared" si="108"/>
        <v>8012.3043589743593</v>
      </c>
      <c r="K981" s="3">
        <v>3523.1</v>
      </c>
      <c r="L981" s="3">
        <f t="shared" si="109"/>
        <v>3011.1965811965815</v>
      </c>
      <c r="M981" s="3">
        <v>911.17</v>
      </c>
      <c r="N981" s="3">
        <f t="shared" si="110"/>
        <v>778.77777777777783</v>
      </c>
      <c r="O981" s="3">
        <v>2277.9299999999998</v>
      </c>
      <c r="P981" s="3"/>
      <c r="Q981" s="3">
        <f t="shared" si="113"/>
        <v>0</v>
      </c>
      <c r="R981" s="3">
        <f t="shared" si="111"/>
        <v>512.5</v>
      </c>
      <c r="S981" s="3">
        <f t="shared" si="107"/>
        <v>1670.55</v>
      </c>
      <c r="T981" s="3">
        <f t="shared" si="112"/>
        <v>1431.9</v>
      </c>
      <c r="U981" s="3">
        <v>0</v>
      </c>
      <c r="V981" s="3">
        <v>6.25</v>
      </c>
      <c r="W981" s="3"/>
      <c r="X981" s="42"/>
      <c r="Y981" s="42">
        <v>185</v>
      </c>
      <c r="Z981" s="42">
        <v>185</v>
      </c>
      <c r="AA981" s="42"/>
      <c r="AB981" s="42"/>
      <c r="AC981" s="42"/>
      <c r="AD981" s="42"/>
      <c r="AE981" s="42"/>
      <c r="AF981" s="42"/>
      <c r="AG981" s="42"/>
      <c r="AH981" s="42"/>
    </row>
    <row r="982" spans="1:34" s="6" customFormat="1">
      <c r="A982" s="33"/>
      <c r="B982" s="34"/>
      <c r="C982" s="33"/>
      <c r="D982" s="15"/>
      <c r="E982" s="15" t="s">
        <v>1955</v>
      </c>
      <c r="F982" s="2" t="s">
        <v>1956</v>
      </c>
      <c r="G982" s="2" t="s">
        <v>1957</v>
      </c>
      <c r="H982" s="15" t="s">
        <v>3162</v>
      </c>
      <c r="I982" s="3">
        <v>59.989999999999995</v>
      </c>
      <c r="J982" s="3">
        <f t="shared" si="108"/>
        <v>51.901832395247027</v>
      </c>
      <c r="K982" s="3">
        <v>21.67</v>
      </c>
      <c r="L982" s="3">
        <f t="shared" si="109"/>
        <v>18.521367521367523</v>
      </c>
      <c r="M982" s="3">
        <v>1.1299999999999999</v>
      </c>
      <c r="N982" s="3">
        <f t="shared" si="110"/>
        <v>0.96581196581196582</v>
      </c>
      <c r="O982" s="3">
        <v>3.61</v>
      </c>
      <c r="P982" s="3">
        <v>1.54</v>
      </c>
      <c r="Q982" s="3">
        <f t="shared" si="113"/>
        <v>1.4446529080675421</v>
      </c>
      <c r="R982" s="3">
        <v>0</v>
      </c>
      <c r="S982" s="3">
        <f t="shared" si="107"/>
        <v>32.04</v>
      </c>
      <c r="T982" s="3">
        <f t="shared" si="112"/>
        <v>27.36</v>
      </c>
      <c r="U982" s="3">
        <v>0</v>
      </c>
      <c r="V982" s="3"/>
      <c r="W982" s="3"/>
      <c r="X982" s="42"/>
      <c r="Y982" s="42"/>
      <c r="Z982" s="42"/>
      <c r="AA982" s="42">
        <v>36</v>
      </c>
      <c r="AB982" s="42">
        <v>36</v>
      </c>
      <c r="AC982" s="42"/>
      <c r="AD982" s="42"/>
      <c r="AE982" s="42"/>
      <c r="AF982" s="42"/>
      <c r="AG982" s="42"/>
      <c r="AH982" s="42"/>
    </row>
    <row r="983" spans="1:34" s="6" customFormat="1">
      <c r="A983" s="33"/>
      <c r="B983" s="34"/>
      <c r="C983" s="33"/>
      <c r="D983" s="15"/>
      <c r="E983" s="15" t="s">
        <v>1958</v>
      </c>
      <c r="F983" s="2" t="s">
        <v>1959</v>
      </c>
      <c r="G983" s="2" t="s">
        <v>1960</v>
      </c>
      <c r="H983" s="15" t="s">
        <v>3162</v>
      </c>
      <c r="I983" s="3">
        <v>399.38</v>
      </c>
      <c r="J983" s="3">
        <f t="shared" si="108"/>
        <v>377.83470085470088</v>
      </c>
      <c r="K983" s="3">
        <v>45.14</v>
      </c>
      <c r="L983" s="3">
        <f t="shared" si="109"/>
        <v>38.581196581196586</v>
      </c>
      <c r="M983" s="3">
        <v>17.87</v>
      </c>
      <c r="N983" s="3">
        <f t="shared" si="110"/>
        <v>15.273504273504276</v>
      </c>
      <c r="O983" s="3">
        <v>44.68</v>
      </c>
      <c r="P983" s="3"/>
      <c r="Q983" s="3">
        <f t="shared" si="113"/>
        <v>0</v>
      </c>
      <c r="R983" s="3">
        <f t="shared" si="111"/>
        <v>205</v>
      </c>
      <c r="S983" s="3">
        <f t="shared" si="107"/>
        <v>86.69</v>
      </c>
      <c r="T983" s="3">
        <f t="shared" si="112"/>
        <v>74.3</v>
      </c>
      <c r="U983" s="3">
        <v>0</v>
      </c>
      <c r="V983" s="3">
        <v>2.5</v>
      </c>
      <c r="W983" s="3"/>
      <c r="X983" s="42"/>
      <c r="Y983" s="42">
        <v>9.6</v>
      </c>
      <c r="Z983" s="42">
        <v>9.6</v>
      </c>
      <c r="AA983" s="42"/>
      <c r="AB983" s="42"/>
      <c r="AC983" s="42"/>
      <c r="AD983" s="42"/>
      <c r="AE983" s="42"/>
      <c r="AF983" s="42"/>
      <c r="AG983" s="42"/>
      <c r="AH983" s="42"/>
    </row>
    <row r="984" spans="1:34" s="6" customFormat="1">
      <c r="A984" s="33"/>
      <c r="B984" s="34"/>
      <c r="C984" s="33"/>
      <c r="D984" s="15"/>
      <c r="E984" s="15" t="s">
        <v>1961</v>
      </c>
      <c r="F984" s="2" t="s">
        <v>1962</v>
      </c>
      <c r="G984" s="2"/>
      <c r="H984" s="15" t="s">
        <v>3162</v>
      </c>
      <c r="I984" s="3">
        <v>3800.1099999999997</v>
      </c>
      <c r="J984" s="3">
        <f t="shared" si="108"/>
        <v>3405.6064102564101</v>
      </c>
      <c r="K984" s="3">
        <v>1169.6600000000001</v>
      </c>
      <c r="L984" s="3">
        <f t="shared" si="109"/>
        <v>999.70940170940185</v>
      </c>
      <c r="M984" s="3">
        <v>302.5</v>
      </c>
      <c r="N984" s="3">
        <f t="shared" si="110"/>
        <v>258.54700854700855</v>
      </c>
      <c r="O984" s="3">
        <v>756.25</v>
      </c>
      <c r="P984" s="3"/>
      <c r="Q984" s="3">
        <f t="shared" si="113"/>
        <v>0</v>
      </c>
      <c r="R984" s="3">
        <f t="shared" si="111"/>
        <v>307.5</v>
      </c>
      <c r="S984" s="3">
        <f t="shared" si="107"/>
        <v>1264.2</v>
      </c>
      <c r="T984" s="3">
        <f t="shared" si="112"/>
        <v>1083.5999999999999</v>
      </c>
      <c r="U984" s="3">
        <v>0</v>
      </c>
      <c r="V984" s="3">
        <v>3.75</v>
      </c>
      <c r="W984" s="3"/>
      <c r="X984" s="42"/>
      <c r="Y984" s="42">
        <v>140</v>
      </c>
      <c r="Z984" s="42">
        <v>140</v>
      </c>
      <c r="AA984" s="42"/>
      <c r="AB984" s="42"/>
      <c r="AC984" s="42"/>
      <c r="AD984" s="42"/>
      <c r="AE984" s="42"/>
      <c r="AF984" s="42"/>
      <c r="AG984" s="42"/>
      <c r="AH984" s="42"/>
    </row>
    <row r="985" spans="1:34" s="6" customFormat="1">
      <c r="A985" s="33"/>
      <c r="B985" s="34"/>
      <c r="C985" s="33"/>
      <c r="D985" s="15"/>
      <c r="E985" s="15" t="s">
        <v>1963</v>
      </c>
      <c r="F985" s="2" t="s">
        <v>1964</v>
      </c>
      <c r="G985" s="2" t="s">
        <v>1965</v>
      </c>
      <c r="H985" s="15" t="s">
        <v>3162</v>
      </c>
      <c r="I985" s="3">
        <v>10467.240000000002</v>
      </c>
      <c r="J985" s="3">
        <f t="shared" si="108"/>
        <v>9412.1446153846155</v>
      </c>
      <c r="K985" s="3">
        <v>5528.35</v>
      </c>
      <c r="L985" s="3">
        <f t="shared" si="109"/>
        <v>4725.0854700854707</v>
      </c>
      <c r="M985" s="3">
        <v>938.69</v>
      </c>
      <c r="N985" s="3">
        <f t="shared" si="110"/>
        <v>802.29914529914538</v>
      </c>
      <c r="O985" s="3">
        <v>1877.38</v>
      </c>
      <c r="P985" s="3"/>
      <c r="Q985" s="3">
        <f t="shared" si="113"/>
        <v>0</v>
      </c>
      <c r="R985" s="3">
        <f t="shared" si="111"/>
        <v>1332.5</v>
      </c>
      <c r="S985" s="3">
        <f t="shared" si="107"/>
        <v>790.32</v>
      </c>
      <c r="T985" s="3">
        <f t="shared" si="112"/>
        <v>674.88</v>
      </c>
      <c r="U985" s="3">
        <v>0</v>
      </c>
      <c r="V985" s="3">
        <v>16.25</v>
      </c>
      <c r="W985" s="3"/>
      <c r="X985" s="42"/>
      <c r="Y985" s="42"/>
      <c r="Z985" s="42"/>
      <c r="AA985" s="42">
        <v>888</v>
      </c>
      <c r="AB985" s="42">
        <v>888</v>
      </c>
      <c r="AC985" s="42"/>
      <c r="AD985" s="42"/>
      <c r="AE985" s="42"/>
      <c r="AF985" s="42"/>
      <c r="AG985" s="42"/>
      <c r="AH985" s="42"/>
    </row>
    <row r="986" spans="1:34" s="6" customFormat="1">
      <c r="A986" s="33"/>
      <c r="B986" s="34"/>
      <c r="C986" s="33"/>
      <c r="D986" s="15"/>
      <c r="E986" s="15" t="s">
        <v>1966</v>
      </c>
      <c r="F986" s="2" t="s">
        <v>1967</v>
      </c>
      <c r="G986" s="2"/>
      <c r="H986" s="15" t="s">
        <v>3162</v>
      </c>
      <c r="I986" s="3">
        <v>37.83</v>
      </c>
      <c r="J986" s="3">
        <f t="shared" si="108"/>
        <v>32.728547008547011</v>
      </c>
      <c r="K986" s="3">
        <v>30.94</v>
      </c>
      <c r="L986" s="3">
        <f t="shared" si="109"/>
        <v>26.444444444444446</v>
      </c>
      <c r="M986" s="3">
        <v>4.17</v>
      </c>
      <c r="N986" s="3">
        <f t="shared" si="110"/>
        <v>3.5641025641025643</v>
      </c>
      <c r="O986" s="3">
        <v>2.66</v>
      </c>
      <c r="P986" s="3"/>
      <c r="Q986" s="3">
        <f t="shared" si="113"/>
        <v>0</v>
      </c>
      <c r="R986" s="3">
        <v>0</v>
      </c>
      <c r="S986" s="3"/>
      <c r="T986" s="3">
        <v>0</v>
      </c>
      <c r="U986" s="3">
        <v>0.06</v>
      </c>
      <c r="V986" s="3"/>
      <c r="W986" s="3"/>
      <c r="X986" s="42"/>
      <c r="Y986" s="42"/>
      <c r="Z986" s="42"/>
      <c r="AA986" s="42"/>
      <c r="AB986" s="42"/>
      <c r="AC986" s="42"/>
      <c r="AD986" s="42"/>
      <c r="AE986" s="42"/>
      <c r="AF986" s="42"/>
      <c r="AG986" s="42"/>
      <c r="AH986" s="42"/>
    </row>
    <row r="987" spans="1:34" s="6" customFormat="1">
      <c r="A987" s="33"/>
      <c r="B987" s="34"/>
      <c r="C987" s="33"/>
      <c r="D987" s="15"/>
      <c r="E987" s="15" t="s">
        <v>1968</v>
      </c>
      <c r="F987" s="2" t="s">
        <v>1969</v>
      </c>
      <c r="G987" s="2"/>
      <c r="H987" s="15" t="s">
        <v>3162</v>
      </c>
      <c r="I987" s="3">
        <v>167.81</v>
      </c>
      <c r="J987" s="3">
        <f t="shared" si="108"/>
        <v>159.50957264957268</v>
      </c>
      <c r="K987" s="3">
        <v>31.2</v>
      </c>
      <c r="L987" s="3">
        <f t="shared" si="109"/>
        <v>26.666666666666668</v>
      </c>
      <c r="M987" s="3">
        <v>5.83</v>
      </c>
      <c r="N987" s="3">
        <f t="shared" si="110"/>
        <v>4.982905982905983</v>
      </c>
      <c r="O987" s="3">
        <v>8.34</v>
      </c>
      <c r="P987" s="3"/>
      <c r="Q987" s="3">
        <f t="shared" si="113"/>
        <v>0</v>
      </c>
      <c r="R987" s="3">
        <f t="shared" si="111"/>
        <v>102.5</v>
      </c>
      <c r="S987" s="3">
        <f t="shared" si="107"/>
        <v>19.940000000000001</v>
      </c>
      <c r="T987" s="3">
        <f t="shared" si="112"/>
        <v>17.02</v>
      </c>
      <c r="U987" s="3">
        <v>0</v>
      </c>
      <c r="V987" s="3">
        <v>1.25</v>
      </c>
      <c r="W987" s="3"/>
      <c r="X987" s="42"/>
      <c r="Y987" s="42"/>
      <c r="Z987" s="42"/>
      <c r="AA987" s="42">
        <v>22.4</v>
      </c>
      <c r="AB987" s="42">
        <v>22.4</v>
      </c>
      <c r="AC987" s="42"/>
      <c r="AD987" s="42"/>
      <c r="AE987" s="42"/>
      <c r="AF987" s="42"/>
      <c r="AG987" s="42"/>
      <c r="AH987" s="42"/>
    </row>
    <row r="988" spans="1:34" s="6" customFormat="1">
      <c r="A988" s="33"/>
      <c r="B988" s="34"/>
      <c r="C988" s="33"/>
      <c r="D988" s="15"/>
      <c r="E988" s="15" t="s">
        <v>1970</v>
      </c>
      <c r="F988" s="2" t="s">
        <v>1971</v>
      </c>
      <c r="G988" s="2"/>
      <c r="H988" s="15" t="s">
        <v>3162</v>
      </c>
      <c r="I988" s="3">
        <v>16.029999999999998</v>
      </c>
      <c r="J988" s="3">
        <f t="shared" si="108"/>
        <v>14.418119658119659</v>
      </c>
      <c r="K988" s="3">
        <v>7.59</v>
      </c>
      <c r="L988" s="3">
        <f t="shared" si="109"/>
        <v>6.4871794871794872</v>
      </c>
      <c r="M988" s="3">
        <v>2.63</v>
      </c>
      <c r="N988" s="3">
        <f t="shared" si="110"/>
        <v>2.2478632478632479</v>
      </c>
      <c r="O988" s="3">
        <v>3.76</v>
      </c>
      <c r="P988" s="3">
        <v>2.0499999999999998</v>
      </c>
      <c r="Q988" s="3">
        <f t="shared" si="113"/>
        <v>1.9230769230769229</v>
      </c>
      <c r="R988" s="3">
        <v>0</v>
      </c>
      <c r="S988" s="3"/>
      <c r="T988" s="3">
        <v>0</v>
      </c>
      <c r="U988" s="3">
        <v>0</v>
      </c>
      <c r="V988" s="3"/>
      <c r="W988" s="3"/>
      <c r="X988" s="42"/>
      <c r="Y988" s="42"/>
      <c r="Z988" s="42"/>
      <c r="AA988" s="42"/>
      <c r="AB988" s="42"/>
      <c r="AC988" s="42"/>
      <c r="AD988" s="42"/>
      <c r="AE988" s="42"/>
      <c r="AF988" s="42"/>
      <c r="AG988" s="42"/>
      <c r="AH988" s="42"/>
    </row>
    <row r="989" spans="1:34" s="6" customFormat="1">
      <c r="A989" s="33"/>
      <c r="B989" s="34"/>
      <c r="C989" s="33"/>
      <c r="D989" s="15"/>
      <c r="E989" s="15" t="s">
        <v>1972</v>
      </c>
      <c r="F989" s="2" t="s">
        <v>1973</v>
      </c>
      <c r="G989" s="2"/>
      <c r="H989" s="15" t="s">
        <v>3162</v>
      </c>
      <c r="I989" s="3">
        <v>235.98000000000002</v>
      </c>
      <c r="J989" s="3">
        <f t="shared" si="108"/>
        <v>218.67867834062957</v>
      </c>
      <c r="K989" s="3">
        <v>14.25</v>
      </c>
      <c r="L989" s="3">
        <f t="shared" si="109"/>
        <v>12.179487179487181</v>
      </c>
      <c r="M989" s="3">
        <v>4.3899999999999997</v>
      </c>
      <c r="N989" s="3">
        <f t="shared" si="110"/>
        <v>3.7521367521367521</v>
      </c>
      <c r="O989" s="3">
        <v>9.26</v>
      </c>
      <c r="P989" s="3">
        <v>9.9</v>
      </c>
      <c r="Q989" s="3">
        <f t="shared" si="113"/>
        <v>9.2870544090056288</v>
      </c>
      <c r="R989" s="3">
        <f t="shared" si="111"/>
        <v>102.5</v>
      </c>
      <c r="S989" s="3">
        <f t="shared" si="107"/>
        <v>95.68</v>
      </c>
      <c r="T989" s="3">
        <f t="shared" si="112"/>
        <v>81.7</v>
      </c>
      <c r="U989" s="3">
        <v>0</v>
      </c>
      <c r="V989" s="3">
        <v>1.25</v>
      </c>
      <c r="W989" s="3"/>
      <c r="X989" s="42"/>
      <c r="Y989" s="42"/>
      <c r="Z989" s="42"/>
      <c r="AA989" s="42">
        <v>107.5</v>
      </c>
      <c r="AB989" s="42">
        <v>107.5</v>
      </c>
      <c r="AC989" s="42"/>
      <c r="AD989" s="42"/>
      <c r="AE989" s="42"/>
      <c r="AF989" s="42"/>
      <c r="AG989" s="42"/>
      <c r="AH989" s="42"/>
    </row>
    <row r="990" spans="1:34" s="6" customFormat="1">
      <c r="A990" s="33"/>
      <c r="B990" s="34"/>
      <c r="C990" s="33"/>
      <c r="D990" s="15"/>
      <c r="E990" s="15" t="s">
        <v>1974</v>
      </c>
      <c r="F990" s="2" t="s">
        <v>3611</v>
      </c>
      <c r="G990" s="2"/>
      <c r="H990" s="15" t="s">
        <v>3162</v>
      </c>
      <c r="I990" s="3">
        <v>26.6</v>
      </c>
      <c r="J990" s="3">
        <f t="shared" si="108"/>
        <v>23.510683760683762</v>
      </c>
      <c r="K990" s="3">
        <v>9.6</v>
      </c>
      <c r="L990" s="3">
        <f t="shared" si="109"/>
        <v>8.2051282051282062</v>
      </c>
      <c r="M990" s="3">
        <v>3.08</v>
      </c>
      <c r="N990" s="3">
        <f t="shared" si="110"/>
        <v>2.6324786324786329</v>
      </c>
      <c r="O990" s="3">
        <v>4.18</v>
      </c>
      <c r="P990" s="3">
        <v>2.0499999999999998</v>
      </c>
      <c r="Q990" s="3">
        <f t="shared" si="113"/>
        <v>1.9230769230769229</v>
      </c>
      <c r="R990" s="3">
        <v>0</v>
      </c>
      <c r="S990" s="3"/>
      <c r="T990" s="3">
        <f t="shared" si="112"/>
        <v>6.57</v>
      </c>
      <c r="U990" s="3">
        <v>0</v>
      </c>
      <c r="V990" s="18"/>
      <c r="W990" s="3"/>
      <c r="X990" s="42"/>
      <c r="Y990" s="42"/>
      <c r="Z990" s="42"/>
      <c r="AA990" s="42"/>
      <c r="AB990" s="43">
        <v>8.64</v>
      </c>
      <c r="AC990" s="42"/>
      <c r="AD990" s="42"/>
      <c r="AE990" s="42"/>
      <c r="AF990" s="42"/>
      <c r="AG990" s="42"/>
      <c r="AH990" s="42"/>
    </row>
    <row r="991" spans="1:34" s="6" customFormat="1">
      <c r="A991" s="33"/>
      <c r="B991" s="34"/>
      <c r="C991" s="33"/>
      <c r="D991" s="15"/>
      <c r="E991" s="15" t="s">
        <v>1975</v>
      </c>
      <c r="F991" s="2" t="s">
        <v>1976</v>
      </c>
      <c r="G991" s="2" t="s">
        <v>1977</v>
      </c>
      <c r="H991" s="15" t="s">
        <v>3162</v>
      </c>
      <c r="I991" s="3">
        <v>1544.7</v>
      </c>
      <c r="J991" s="3">
        <f t="shared" si="108"/>
        <v>1379.2640170940172</v>
      </c>
      <c r="K991" s="3">
        <v>566.91</v>
      </c>
      <c r="L991" s="3">
        <f t="shared" si="109"/>
        <v>484.53846153846155</v>
      </c>
      <c r="M991" s="3">
        <v>142.22</v>
      </c>
      <c r="N991" s="3">
        <f t="shared" si="110"/>
        <v>121.55555555555556</v>
      </c>
      <c r="O991" s="3">
        <v>203.37</v>
      </c>
      <c r="P991" s="3"/>
      <c r="Q991" s="3">
        <f t="shared" si="113"/>
        <v>0</v>
      </c>
      <c r="R991" s="3">
        <f t="shared" si="111"/>
        <v>205</v>
      </c>
      <c r="S991" s="3"/>
      <c r="T991" s="3">
        <f t="shared" si="112"/>
        <v>364.8</v>
      </c>
      <c r="U991" s="3">
        <v>0</v>
      </c>
      <c r="V991" s="18">
        <v>2.5</v>
      </c>
      <c r="W991" s="3"/>
      <c r="X991" s="42"/>
      <c r="Y991" s="42"/>
      <c r="Z991" s="42"/>
      <c r="AA991" s="42"/>
      <c r="AB991" s="43">
        <v>480</v>
      </c>
      <c r="AC991" s="42"/>
      <c r="AD991" s="42"/>
      <c r="AE991" s="42"/>
      <c r="AF991" s="42"/>
      <c r="AG991" s="42"/>
      <c r="AH991" s="42"/>
    </row>
    <row r="992" spans="1:34" s="6" customFormat="1">
      <c r="A992" s="33"/>
      <c r="B992" s="34"/>
      <c r="C992" s="33"/>
      <c r="D992" s="15"/>
      <c r="E992" s="15" t="s">
        <v>1978</v>
      </c>
      <c r="F992" s="2" t="s">
        <v>1979</v>
      </c>
      <c r="G992" s="2"/>
      <c r="H992" s="15" t="s">
        <v>3162</v>
      </c>
      <c r="I992" s="3">
        <v>385.7</v>
      </c>
      <c r="J992" s="3">
        <f t="shared" si="108"/>
        <v>335.36811965811961</v>
      </c>
      <c r="K992" s="3">
        <v>223.01</v>
      </c>
      <c r="L992" s="3">
        <f t="shared" si="109"/>
        <v>190.60683760683762</v>
      </c>
      <c r="M992" s="3">
        <v>37.5</v>
      </c>
      <c r="N992" s="3">
        <f t="shared" si="110"/>
        <v>32.051282051282051</v>
      </c>
      <c r="O992" s="3">
        <v>39.75</v>
      </c>
      <c r="P992" s="3"/>
      <c r="Q992" s="3">
        <f t="shared" si="113"/>
        <v>0</v>
      </c>
      <c r="R992" s="3">
        <v>0</v>
      </c>
      <c r="S992" s="3"/>
      <c r="T992" s="3">
        <f t="shared" si="112"/>
        <v>72.959999999999994</v>
      </c>
      <c r="U992" s="3">
        <v>0</v>
      </c>
      <c r="V992" s="18"/>
      <c r="W992" s="3"/>
      <c r="X992" s="42"/>
      <c r="Y992" s="42"/>
      <c r="Z992" s="42"/>
      <c r="AA992" s="42"/>
      <c r="AB992" s="43">
        <v>96</v>
      </c>
      <c r="AC992" s="42"/>
      <c r="AD992" s="42"/>
      <c r="AE992" s="42"/>
      <c r="AF992" s="42"/>
      <c r="AG992" s="42"/>
      <c r="AH992" s="42"/>
    </row>
    <row r="993" spans="1:34" s="6" customFormat="1">
      <c r="A993" s="33"/>
      <c r="B993" s="34"/>
      <c r="C993" s="33"/>
      <c r="D993" s="15"/>
      <c r="E993" s="15" t="s">
        <v>3624</v>
      </c>
      <c r="F993" s="2" t="s">
        <v>1980</v>
      </c>
      <c r="G993" s="2" t="s">
        <v>1981</v>
      </c>
      <c r="H993" s="15" t="s">
        <v>3162</v>
      </c>
      <c r="I993" s="3">
        <v>95.95</v>
      </c>
      <c r="J993" s="3">
        <f t="shared" si="108"/>
        <v>73.371025641025639</v>
      </c>
      <c r="K993" s="3">
        <v>62.21</v>
      </c>
      <c r="L993" s="3">
        <f t="shared" si="109"/>
        <v>53.170940170940177</v>
      </c>
      <c r="M993" s="3">
        <v>10</v>
      </c>
      <c r="N993" s="3">
        <f t="shared" si="110"/>
        <v>8.5470085470085468</v>
      </c>
      <c r="O993" s="3"/>
      <c r="P993" s="3">
        <v>2.0499999999999998</v>
      </c>
      <c r="Q993" s="3">
        <f t="shared" si="113"/>
        <v>1.9230769230769229</v>
      </c>
      <c r="R993" s="3">
        <v>0</v>
      </c>
      <c r="S993" s="3"/>
      <c r="T993" s="3">
        <f t="shared" si="112"/>
        <v>9.73</v>
      </c>
      <c r="U993" s="3">
        <v>0</v>
      </c>
      <c r="V993" s="18"/>
      <c r="W993" s="3"/>
      <c r="X993" s="42"/>
      <c r="Y993" s="42"/>
      <c r="Z993" s="42"/>
      <c r="AA993" s="42"/>
      <c r="AB993" s="43">
        <v>12.8</v>
      </c>
      <c r="AC993" s="42"/>
      <c r="AD993" s="42"/>
      <c r="AE993" s="42"/>
      <c r="AF993" s="42"/>
      <c r="AG993" s="42"/>
      <c r="AH993" s="42"/>
    </row>
    <row r="994" spans="1:34" s="6" customFormat="1">
      <c r="A994" s="33"/>
      <c r="B994" s="34"/>
      <c r="C994" s="33"/>
      <c r="D994" s="63"/>
      <c r="E994" s="15" t="s">
        <v>1982</v>
      </c>
      <c r="F994" s="2" t="s">
        <v>1983</v>
      </c>
      <c r="G994" s="2" t="s">
        <v>1984</v>
      </c>
      <c r="H994" s="15" t="s">
        <v>3162</v>
      </c>
      <c r="I994" s="3">
        <v>162.44999999999999</v>
      </c>
      <c r="J994" s="3">
        <f t="shared" si="108"/>
        <v>155.46914529914528</v>
      </c>
      <c r="K994" s="3">
        <v>38.82</v>
      </c>
      <c r="L994" s="3">
        <f t="shared" si="109"/>
        <v>33.179487179487182</v>
      </c>
      <c r="M994" s="3">
        <v>8.33</v>
      </c>
      <c r="N994" s="3">
        <f t="shared" si="110"/>
        <v>7.1196581196581201</v>
      </c>
      <c r="O994" s="3">
        <v>11.91</v>
      </c>
      <c r="P994" s="3"/>
      <c r="Q994" s="3">
        <f t="shared" si="113"/>
        <v>0</v>
      </c>
      <c r="R994" s="3">
        <f t="shared" si="111"/>
        <v>102.5</v>
      </c>
      <c r="S994" s="3"/>
      <c r="T994" s="3">
        <f t="shared" si="112"/>
        <v>0.76</v>
      </c>
      <c r="U994" s="3">
        <v>0</v>
      </c>
      <c r="V994" s="18">
        <v>1.25</v>
      </c>
      <c r="W994" s="3"/>
      <c r="X994" s="42"/>
      <c r="Y994" s="42"/>
      <c r="Z994" s="42"/>
      <c r="AA994" s="42"/>
      <c r="AB994" s="43">
        <v>1</v>
      </c>
      <c r="AC994" s="42"/>
      <c r="AD994" s="42"/>
      <c r="AE994" s="42"/>
      <c r="AF994" s="42"/>
      <c r="AG994" s="42"/>
      <c r="AH994" s="42"/>
    </row>
    <row r="995" spans="1:34" s="6" customFormat="1">
      <c r="A995" s="33"/>
      <c r="B995" s="34"/>
      <c r="C995" s="33"/>
      <c r="D995" s="15"/>
      <c r="E995" s="15" t="s">
        <v>1985</v>
      </c>
      <c r="F995" s="2" t="s">
        <v>1986</v>
      </c>
      <c r="G995" s="2" t="s">
        <v>1987</v>
      </c>
      <c r="H995" s="15" t="s">
        <v>3162</v>
      </c>
      <c r="I995" s="3">
        <v>68.400000000000006</v>
      </c>
      <c r="J995" s="3">
        <f t="shared" si="108"/>
        <v>59.445203252032528</v>
      </c>
      <c r="K995" s="3">
        <v>20.32</v>
      </c>
      <c r="L995" s="3">
        <f t="shared" si="109"/>
        <v>17.36752136752137</v>
      </c>
      <c r="M995" s="3">
        <v>2.42</v>
      </c>
      <c r="N995" s="3">
        <f t="shared" si="110"/>
        <v>2.0683760683760686</v>
      </c>
      <c r="O995" s="3">
        <v>5.2</v>
      </c>
      <c r="P995" s="3">
        <v>3.08</v>
      </c>
      <c r="Q995" s="3">
        <f t="shared" si="113"/>
        <v>2.8893058161350842</v>
      </c>
      <c r="R995" s="3">
        <v>0</v>
      </c>
      <c r="S995" s="3"/>
      <c r="T995" s="3">
        <f t="shared" si="112"/>
        <v>31.92</v>
      </c>
      <c r="U995" s="3">
        <v>0</v>
      </c>
      <c r="V995" s="18"/>
      <c r="W995" s="3"/>
      <c r="X995" s="42"/>
      <c r="Y995" s="42"/>
      <c r="Z995" s="42"/>
      <c r="AA995" s="42"/>
      <c r="AB995" s="43">
        <v>42</v>
      </c>
      <c r="AC995" s="42"/>
      <c r="AD995" s="42"/>
      <c r="AE995" s="42"/>
      <c r="AF995" s="42"/>
      <c r="AG995" s="42"/>
      <c r="AH995" s="42"/>
    </row>
    <row r="996" spans="1:34" s="6" customFormat="1">
      <c r="A996" s="33"/>
      <c r="B996" s="34"/>
      <c r="C996" s="33"/>
      <c r="D996" s="15"/>
      <c r="E996" s="15" t="s">
        <v>1988</v>
      </c>
      <c r="F996" s="2" t="s">
        <v>1989</v>
      </c>
      <c r="G996" s="2" t="s">
        <v>1990</v>
      </c>
      <c r="H996" s="15" t="s">
        <v>3162</v>
      </c>
      <c r="I996" s="3">
        <v>283.10000000000002</v>
      </c>
      <c r="J996" s="3">
        <f t="shared" si="108"/>
        <v>258.15914529914528</v>
      </c>
      <c r="K996" s="3">
        <v>78.42</v>
      </c>
      <c r="L996" s="3">
        <f t="shared" si="109"/>
        <v>67.025641025641036</v>
      </c>
      <c r="M996" s="3">
        <v>7.34</v>
      </c>
      <c r="N996" s="3">
        <f t="shared" si="110"/>
        <v>6.2735042735042734</v>
      </c>
      <c r="O996" s="3">
        <v>9.4</v>
      </c>
      <c r="P996" s="3"/>
      <c r="Q996" s="3">
        <f t="shared" si="113"/>
        <v>0</v>
      </c>
      <c r="R996" s="3">
        <f t="shared" si="111"/>
        <v>102.5</v>
      </c>
      <c r="S996" s="3"/>
      <c r="T996" s="3">
        <f t="shared" si="112"/>
        <v>72.959999999999994</v>
      </c>
      <c r="U996" s="3">
        <v>0</v>
      </c>
      <c r="V996" s="19">
        <v>1.25</v>
      </c>
      <c r="W996" s="3"/>
      <c r="X996" s="42"/>
      <c r="Y996" s="42"/>
      <c r="Z996" s="42"/>
      <c r="AA996" s="42"/>
      <c r="AB996" s="44">
        <v>96</v>
      </c>
      <c r="AC996" s="42"/>
      <c r="AD996" s="42"/>
      <c r="AE996" s="42"/>
      <c r="AF996" s="42"/>
      <c r="AG996" s="42"/>
      <c r="AH996" s="42"/>
    </row>
    <row r="997" spans="1:34" s="6" customFormat="1">
      <c r="A997" s="33"/>
      <c r="B997" s="34"/>
      <c r="C997" s="33"/>
      <c r="D997" s="15"/>
      <c r="E997" s="15" t="s">
        <v>1991</v>
      </c>
      <c r="F997" s="2" t="s">
        <v>1989</v>
      </c>
      <c r="G997" s="2" t="s">
        <v>1992</v>
      </c>
      <c r="H997" s="15" t="s">
        <v>3162</v>
      </c>
      <c r="I997" s="3">
        <v>1644.45</v>
      </c>
      <c r="J997" s="3">
        <f t="shared" si="108"/>
        <v>1464.8001709401708</v>
      </c>
      <c r="K997" s="3">
        <v>832.63</v>
      </c>
      <c r="L997" s="3">
        <f t="shared" si="109"/>
        <v>711.64957264957263</v>
      </c>
      <c r="M997" s="3">
        <v>79.900000000000006</v>
      </c>
      <c r="N997" s="3">
        <f t="shared" si="110"/>
        <v>68.290598290598297</v>
      </c>
      <c r="O997" s="3">
        <v>102.28</v>
      </c>
      <c r="P997" s="3"/>
      <c r="Q997" s="3">
        <f t="shared" si="113"/>
        <v>0</v>
      </c>
      <c r="R997" s="3">
        <f t="shared" si="111"/>
        <v>307.5</v>
      </c>
      <c r="S997" s="3"/>
      <c r="T997" s="3">
        <f t="shared" si="112"/>
        <v>275.08</v>
      </c>
      <c r="U997" s="3">
        <v>0</v>
      </c>
      <c r="V997" s="19">
        <v>3.75</v>
      </c>
      <c r="W997" s="3"/>
      <c r="X997" s="42"/>
      <c r="Y997" s="42"/>
      <c r="Z997" s="42"/>
      <c r="AA997" s="42"/>
      <c r="AB997" s="44">
        <v>361.95</v>
      </c>
      <c r="AC997" s="42"/>
      <c r="AD997" s="42"/>
      <c r="AE997" s="42"/>
      <c r="AF997" s="42"/>
      <c r="AG997" s="42"/>
      <c r="AH997" s="42"/>
    </row>
    <row r="998" spans="1:34" s="6" customFormat="1">
      <c r="A998" s="33"/>
      <c r="B998" s="34"/>
      <c r="C998" s="33"/>
      <c r="D998" s="15"/>
      <c r="E998" s="15" t="s">
        <v>1993</v>
      </c>
      <c r="F998" s="2" t="s">
        <v>1989</v>
      </c>
      <c r="G998" s="2" t="s">
        <v>1994</v>
      </c>
      <c r="H998" s="15" t="s">
        <v>3162</v>
      </c>
      <c r="I998" s="3">
        <v>3173.95</v>
      </c>
      <c r="J998" s="3">
        <f t="shared" si="108"/>
        <v>2811.4633333333336</v>
      </c>
      <c r="K998" s="3">
        <v>1589.19</v>
      </c>
      <c r="L998" s="3">
        <f t="shared" si="109"/>
        <v>1358.2820512820515</v>
      </c>
      <c r="M998" s="3">
        <v>133.44</v>
      </c>
      <c r="N998" s="3">
        <f t="shared" si="110"/>
        <v>114.05128205128206</v>
      </c>
      <c r="O998" s="3">
        <v>170.79</v>
      </c>
      <c r="P998" s="3"/>
      <c r="Q998" s="3">
        <f t="shared" si="113"/>
        <v>0</v>
      </c>
      <c r="R998" s="3">
        <f t="shared" si="111"/>
        <v>512.5</v>
      </c>
      <c r="S998" s="3"/>
      <c r="T998" s="3">
        <f t="shared" si="112"/>
        <v>655.84</v>
      </c>
      <c r="U998" s="3">
        <v>0</v>
      </c>
      <c r="V998" s="19">
        <v>6.25</v>
      </c>
      <c r="W998" s="3"/>
      <c r="X998" s="42"/>
      <c r="Y998" s="42"/>
      <c r="Z998" s="42"/>
      <c r="AA998" s="42"/>
      <c r="AB998" s="44">
        <v>862.95</v>
      </c>
      <c r="AC998" s="42"/>
      <c r="AD998" s="42"/>
      <c r="AE998" s="42"/>
      <c r="AF998" s="42"/>
      <c r="AG998" s="42"/>
      <c r="AH998" s="42"/>
    </row>
    <row r="999" spans="1:34" s="6" customFormat="1">
      <c r="A999" s="33"/>
      <c r="B999" s="34"/>
      <c r="C999" s="33"/>
      <c r="D999" s="15"/>
      <c r="E999" s="15" t="s">
        <v>1995</v>
      </c>
      <c r="F999" s="2" t="s">
        <v>1996</v>
      </c>
      <c r="G999" s="2"/>
      <c r="H999" s="15" t="s">
        <v>3162</v>
      </c>
      <c r="I999" s="3">
        <v>58.9</v>
      </c>
      <c r="J999" s="3">
        <f t="shared" si="108"/>
        <v>51.483846153846159</v>
      </c>
      <c r="K999" s="3">
        <v>11.17</v>
      </c>
      <c r="L999" s="3">
        <f t="shared" si="109"/>
        <v>9.5470085470085468</v>
      </c>
      <c r="M999" s="3">
        <v>1.88</v>
      </c>
      <c r="N999" s="3">
        <f t="shared" si="110"/>
        <v>1.6068376068376069</v>
      </c>
      <c r="O999" s="3">
        <v>8.0500000000000007</v>
      </c>
      <c r="P999" s="3"/>
      <c r="Q999" s="3">
        <f t="shared" si="113"/>
        <v>0</v>
      </c>
      <c r="R999" s="3">
        <v>0</v>
      </c>
      <c r="S999" s="3"/>
      <c r="T999" s="3">
        <f t="shared" si="112"/>
        <v>32.28</v>
      </c>
      <c r="U999" s="3">
        <v>0</v>
      </c>
      <c r="V999" s="19"/>
      <c r="W999" s="3"/>
      <c r="X999" s="42"/>
      <c r="Y999" s="42"/>
      <c r="Z999" s="42"/>
      <c r="AA999" s="42"/>
      <c r="AB999" s="44">
        <v>42.47</v>
      </c>
      <c r="AC999" s="42"/>
      <c r="AD999" s="42"/>
      <c r="AE999" s="42"/>
      <c r="AF999" s="42"/>
      <c r="AG999" s="42"/>
      <c r="AH999" s="42"/>
    </row>
    <row r="1000" spans="1:34" s="6" customFormat="1">
      <c r="A1000" s="33"/>
      <c r="B1000" s="34"/>
      <c r="C1000" s="33"/>
      <c r="D1000" s="15"/>
      <c r="E1000" s="15" t="s">
        <v>1997</v>
      </c>
      <c r="F1000" s="2" t="s">
        <v>3612</v>
      </c>
      <c r="G1000" s="2"/>
      <c r="H1000" s="15" t="s">
        <v>3162</v>
      </c>
      <c r="I1000" s="3">
        <v>26.6</v>
      </c>
      <c r="J1000" s="3">
        <f t="shared" si="108"/>
        <v>23.077264957264958</v>
      </c>
      <c r="K1000" s="3">
        <v>11.15</v>
      </c>
      <c r="L1000" s="3">
        <f t="shared" si="109"/>
        <v>9.5299145299145316</v>
      </c>
      <c r="M1000" s="3">
        <v>1.67</v>
      </c>
      <c r="N1000" s="3">
        <f t="shared" si="110"/>
        <v>1.4273504273504274</v>
      </c>
      <c r="O1000" s="3">
        <v>2.39</v>
      </c>
      <c r="P1000" s="3"/>
      <c r="Q1000" s="3">
        <f t="shared" si="113"/>
        <v>0</v>
      </c>
      <c r="R1000" s="3">
        <v>0</v>
      </c>
      <c r="S1000" s="3"/>
      <c r="T1000" s="3">
        <f t="shared" si="112"/>
        <v>9.73</v>
      </c>
      <c r="U1000" s="3">
        <v>0</v>
      </c>
      <c r="V1000" s="3"/>
      <c r="W1000" s="3"/>
      <c r="X1000" s="42"/>
      <c r="Y1000" s="42"/>
      <c r="Z1000" s="42"/>
      <c r="AA1000" s="42"/>
      <c r="AB1000" s="43">
        <v>12.8</v>
      </c>
      <c r="AC1000" s="42"/>
      <c r="AD1000" s="42"/>
      <c r="AE1000" s="42"/>
      <c r="AF1000" s="42"/>
      <c r="AG1000" s="42"/>
      <c r="AH1000" s="42"/>
    </row>
    <row r="1001" spans="1:34" s="6" customFormat="1">
      <c r="A1001" s="33"/>
      <c r="B1001" s="34"/>
      <c r="C1001" s="33"/>
      <c r="D1001" s="15"/>
      <c r="E1001" s="15" t="s">
        <v>1998</v>
      </c>
      <c r="F1001" s="2" t="s">
        <v>3613</v>
      </c>
      <c r="G1001" s="2"/>
      <c r="H1001" s="15" t="s">
        <v>3162</v>
      </c>
      <c r="I1001" s="3">
        <v>26.6</v>
      </c>
      <c r="J1001" s="3">
        <f t="shared" si="108"/>
        <v>23.097948717948718</v>
      </c>
      <c r="K1001" s="3">
        <v>11.02</v>
      </c>
      <c r="L1001" s="3">
        <f t="shared" si="109"/>
        <v>9.4188034188034191</v>
      </c>
      <c r="M1001" s="3">
        <v>1.52</v>
      </c>
      <c r="N1001" s="3">
        <f t="shared" si="110"/>
        <v>1.2991452991452992</v>
      </c>
      <c r="O1001" s="3">
        <v>2.58</v>
      </c>
      <c r="P1001" s="3"/>
      <c r="Q1001" s="3">
        <f t="shared" si="113"/>
        <v>0</v>
      </c>
      <c r="R1001" s="3">
        <v>0</v>
      </c>
      <c r="S1001" s="3"/>
      <c r="T1001" s="3">
        <f t="shared" si="112"/>
        <v>9.8000000000000007</v>
      </c>
      <c r="U1001" s="3">
        <v>0</v>
      </c>
      <c r="V1001" s="3"/>
      <c r="W1001" s="3"/>
      <c r="X1001" s="42"/>
      <c r="Y1001" s="42"/>
      <c r="Z1001" s="42"/>
      <c r="AA1001" s="42"/>
      <c r="AB1001" s="43">
        <v>12.9</v>
      </c>
      <c r="AC1001" s="42"/>
      <c r="AD1001" s="42"/>
      <c r="AE1001" s="42"/>
      <c r="AF1001" s="42"/>
      <c r="AG1001" s="42"/>
      <c r="AH1001" s="42"/>
    </row>
    <row r="1002" spans="1:34" s="6" customFormat="1">
      <c r="A1002" s="33"/>
      <c r="B1002" s="34"/>
      <c r="C1002" s="33"/>
      <c r="D1002" s="15"/>
      <c r="E1002" s="15" t="s">
        <v>1999</v>
      </c>
      <c r="F1002" s="2" t="s">
        <v>2000</v>
      </c>
      <c r="G1002" s="2"/>
      <c r="H1002" s="15" t="s">
        <v>3162</v>
      </c>
      <c r="I1002" s="3">
        <v>35.15</v>
      </c>
      <c r="J1002" s="3">
        <f t="shared" si="108"/>
        <v>31.464263081092351</v>
      </c>
      <c r="K1002" s="3">
        <v>12.13</v>
      </c>
      <c r="L1002" s="3">
        <f t="shared" si="109"/>
        <v>10.367521367521368</v>
      </c>
      <c r="M1002" s="3">
        <v>2.2200000000000002</v>
      </c>
      <c r="N1002" s="3">
        <f t="shared" si="110"/>
        <v>1.8974358974358978</v>
      </c>
      <c r="O1002" s="3">
        <v>8.08</v>
      </c>
      <c r="P1002" s="3">
        <v>3.08</v>
      </c>
      <c r="Q1002" s="3">
        <f t="shared" si="113"/>
        <v>2.8893058161350842</v>
      </c>
      <c r="R1002" s="3">
        <v>0</v>
      </c>
      <c r="S1002" s="3"/>
      <c r="T1002" s="3">
        <f t="shared" si="112"/>
        <v>8.23</v>
      </c>
      <c r="U1002" s="3">
        <v>0</v>
      </c>
      <c r="V1002" s="3"/>
      <c r="W1002" s="3"/>
      <c r="X1002" s="42"/>
      <c r="Y1002" s="42"/>
      <c r="Z1002" s="42"/>
      <c r="AA1002" s="42"/>
      <c r="AB1002" s="43">
        <v>10.83</v>
      </c>
      <c r="AC1002" s="42"/>
      <c r="AD1002" s="42"/>
      <c r="AE1002" s="42"/>
      <c r="AF1002" s="42"/>
      <c r="AG1002" s="42"/>
      <c r="AH1002" s="42"/>
    </row>
    <row r="1003" spans="1:34" s="6" customFormat="1">
      <c r="A1003" s="33"/>
      <c r="B1003" s="34"/>
      <c r="C1003" s="33"/>
      <c r="D1003" s="15"/>
      <c r="E1003" s="15" t="s">
        <v>2001</v>
      </c>
      <c r="F1003" s="2" t="s">
        <v>2002</v>
      </c>
      <c r="G1003" s="2" t="s">
        <v>2003</v>
      </c>
      <c r="H1003" s="15" t="s">
        <v>3162</v>
      </c>
      <c r="I1003" s="3">
        <v>79.8</v>
      </c>
      <c r="J1003" s="3">
        <f t="shared" si="108"/>
        <v>70.779220346049613</v>
      </c>
      <c r="K1003" s="3">
        <v>41.85</v>
      </c>
      <c r="L1003" s="3">
        <f t="shared" si="109"/>
        <v>35.769230769230774</v>
      </c>
      <c r="M1003" s="3">
        <v>4.4000000000000004</v>
      </c>
      <c r="N1003" s="3">
        <f t="shared" si="110"/>
        <v>3.7606837606837611</v>
      </c>
      <c r="O1003" s="3">
        <v>16.02</v>
      </c>
      <c r="P1003" s="3">
        <v>3.08</v>
      </c>
      <c r="Q1003" s="3">
        <f t="shared" si="113"/>
        <v>2.8893058161350842</v>
      </c>
      <c r="R1003" s="3">
        <v>0</v>
      </c>
      <c r="S1003" s="3"/>
      <c r="T1003" s="3">
        <f t="shared" si="112"/>
        <v>12.34</v>
      </c>
      <c r="U1003" s="3">
        <v>0</v>
      </c>
      <c r="V1003" s="3"/>
      <c r="W1003" s="3"/>
      <c r="X1003" s="42"/>
      <c r="Y1003" s="42"/>
      <c r="Z1003" s="42"/>
      <c r="AA1003" s="42"/>
      <c r="AB1003" s="44">
        <v>16.239999999999998</v>
      </c>
      <c r="AC1003" s="42"/>
      <c r="AD1003" s="42"/>
      <c r="AE1003" s="42"/>
      <c r="AF1003" s="42"/>
      <c r="AG1003" s="42"/>
      <c r="AH1003" s="42"/>
    </row>
    <row r="1004" spans="1:34" s="6" customFormat="1">
      <c r="A1004" s="33"/>
      <c r="B1004" s="34"/>
      <c r="C1004" s="33"/>
      <c r="D1004" s="15"/>
      <c r="E1004" s="15" t="s">
        <v>2004</v>
      </c>
      <c r="F1004" s="2" t="s">
        <v>2005</v>
      </c>
      <c r="G1004" s="2" t="s">
        <v>1809</v>
      </c>
      <c r="H1004" s="15" t="s">
        <v>3162</v>
      </c>
      <c r="I1004" s="3">
        <v>37.049999999999997</v>
      </c>
      <c r="J1004" s="3">
        <f t="shared" si="108"/>
        <v>32.101880341880346</v>
      </c>
      <c r="K1004" s="3">
        <v>26.07</v>
      </c>
      <c r="L1004" s="3">
        <f t="shared" si="109"/>
        <v>22.282051282051285</v>
      </c>
      <c r="M1004" s="3">
        <v>1.33</v>
      </c>
      <c r="N1004" s="3">
        <f t="shared" si="110"/>
        <v>1.1367521367521369</v>
      </c>
      <c r="O1004" s="3">
        <v>1.9</v>
      </c>
      <c r="P1004" s="3">
        <v>2.0499999999999998</v>
      </c>
      <c r="Q1004" s="3">
        <f t="shared" si="113"/>
        <v>1.9230769230769229</v>
      </c>
      <c r="R1004" s="3">
        <v>0</v>
      </c>
      <c r="S1004" s="3"/>
      <c r="T1004" s="3">
        <f t="shared" si="112"/>
        <v>4.8600000000000003</v>
      </c>
      <c r="U1004" s="3">
        <v>0</v>
      </c>
      <c r="V1004" s="3"/>
      <c r="W1004" s="3"/>
      <c r="X1004" s="42"/>
      <c r="Y1004" s="42"/>
      <c r="Z1004" s="42"/>
      <c r="AA1004" s="42"/>
      <c r="AB1004" s="44">
        <v>6.4</v>
      </c>
      <c r="AC1004" s="42"/>
      <c r="AD1004" s="42"/>
      <c r="AE1004" s="42"/>
      <c r="AF1004" s="42"/>
      <c r="AG1004" s="42"/>
      <c r="AH1004" s="42"/>
    </row>
    <row r="1005" spans="1:34" s="6" customFormat="1">
      <c r="A1005" s="33"/>
      <c r="B1005" s="34"/>
      <c r="C1005" s="33"/>
      <c r="D1005" s="15"/>
      <c r="E1005" s="15" t="s">
        <v>2006</v>
      </c>
      <c r="F1005" s="2" t="s">
        <v>2007</v>
      </c>
      <c r="G1005" s="2"/>
      <c r="H1005" s="15" t="s">
        <v>3162</v>
      </c>
      <c r="I1005" s="3">
        <v>46.55</v>
      </c>
      <c r="J1005" s="3">
        <f t="shared" si="108"/>
        <v>40.819316239316244</v>
      </c>
      <c r="K1005" s="3">
        <v>31.55</v>
      </c>
      <c r="L1005" s="3">
        <f t="shared" si="109"/>
        <v>26.965811965811969</v>
      </c>
      <c r="M1005" s="3">
        <v>5</v>
      </c>
      <c r="N1005" s="3">
        <f t="shared" si="110"/>
        <v>4.2735042735042734</v>
      </c>
      <c r="O1005" s="3">
        <v>7.15</v>
      </c>
      <c r="P1005" s="3"/>
      <c r="Q1005" s="3">
        <f t="shared" si="113"/>
        <v>0</v>
      </c>
      <c r="R1005" s="3">
        <v>0</v>
      </c>
      <c r="S1005" s="3"/>
      <c r="T1005" s="3">
        <f t="shared" si="112"/>
        <v>2.4300000000000002</v>
      </c>
      <c r="U1005" s="3">
        <v>0</v>
      </c>
      <c r="V1005" s="3"/>
      <c r="W1005" s="3"/>
      <c r="X1005" s="42"/>
      <c r="Y1005" s="42"/>
      <c r="Z1005" s="42"/>
      <c r="AA1005" s="42"/>
      <c r="AB1005" s="43">
        <v>3.2</v>
      </c>
      <c r="AC1005" s="42"/>
      <c r="AD1005" s="42"/>
      <c r="AE1005" s="42"/>
      <c r="AF1005" s="42"/>
      <c r="AG1005" s="42"/>
      <c r="AH1005" s="42"/>
    </row>
    <row r="1006" spans="1:34" s="6" customFormat="1">
      <c r="A1006" s="33"/>
      <c r="B1006" s="34"/>
      <c r="C1006" s="33"/>
      <c r="D1006" s="15"/>
      <c r="E1006" s="15" t="s">
        <v>2008</v>
      </c>
      <c r="F1006" s="2" t="s">
        <v>2009</v>
      </c>
      <c r="G1006" s="2"/>
      <c r="H1006" s="15" t="s">
        <v>3162</v>
      </c>
      <c r="I1006" s="3">
        <v>82.65</v>
      </c>
      <c r="J1006" s="3">
        <f t="shared" si="108"/>
        <v>72.359230769230777</v>
      </c>
      <c r="K1006" s="3">
        <v>46.39</v>
      </c>
      <c r="L1006" s="3">
        <f t="shared" si="109"/>
        <v>39.649572649572654</v>
      </c>
      <c r="M1006" s="3">
        <v>8.33</v>
      </c>
      <c r="N1006" s="3">
        <f t="shared" si="110"/>
        <v>7.1196581196581201</v>
      </c>
      <c r="O1006" s="3">
        <v>11.91</v>
      </c>
      <c r="P1006" s="3"/>
      <c r="Q1006" s="3">
        <f t="shared" si="113"/>
        <v>0</v>
      </c>
      <c r="R1006" s="3">
        <v>0</v>
      </c>
      <c r="S1006" s="3"/>
      <c r="T1006" s="3">
        <f t="shared" si="112"/>
        <v>13.68</v>
      </c>
      <c r="U1006" s="3">
        <v>0</v>
      </c>
      <c r="V1006" s="3"/>
      <c r="W1006" s="3"/>
      <c r="X1006" s="42"/>
      <c r="Y1006" s="42"/>
      <c r="Z1006" s="42"/>
      <c r="AA1006" s="42"/>
      <c r="AB1006" s="43">
        <v>18</v>
      </c>
      <c r="AC1006" s="42"/>
      <c r="AD1006" s="42"/>
      <c r="AE1006" s="42"/>
      <c r="AF1006" s="42"/>
      <c r="AG1006" s="42"/>
      <c r="AH1006" s="42"/>
    </row>
    <row r="1007" spans="1:34" s="6" customFormat="1">
      <c r="A1007" s="33"/>
      <c r="B1007" s="34"/>
      <c r="C1007" s="33"/>
      <c r="D1007" s="15"/>
      <c r="E1007" s="15" t="s">
        <v>2010</v>
      </c>
      <c r="F1007" s="2" t="s">
        <v>2011</v>
      </c>
      <c r="G1007" s="2"/>
      <c r="H1007" s="15" t="s">
        <v>3162</v>
      </c>
      <c r="I1007" s="3">
        <v>122.55</v>
      </c>
      <c r="J1007" s="3">
        <f t="shared" si="108"/>
        <v>107.7877381696894</v>
      </c>
      <c r="K1007" s="3">
        <v>74.84</v>
      </c>
      <c r="L1007" s="3">
        <f t="shared" si="109"/>
        <v>63.965811965811973</v>
      </c>
      <c r="M1007" s="3">
        <v>4.4400000000000004</v>
      </c>
      <c r="N1007" s="3">
        <f t="shared" si="110"/>
        <v>3.7948717948717956</v>
      </c>
      <c r="O1007" s="3">
        <v>15.36</v>
      </c>
      <c r="P1007" s="3">
        <v>9.9</v>
      </c>
      <c r="Q1007" s="3">
        <f t="shared" si="113"/>
        <v>9.2870544090056288</v>
      </c>
      <c r="R1007" s="3">
        <v>0</v>
      </c>
      <c r="S1007" s="3"/>
      <c r="T1007" s="3">
        <f t="shared" si="112"/>
        <v>15.38</v>
      </c>
      <c r="U1007" s="3">
        <v>0</v>
      </c>
      <c r="V1007" s="3"/>
      <c r="W1007" s="3"/>
      <c r="X1007" s="42"/>
      <c r="Y1007" s="42"/>
      <c r="Z1007" s="42"/>
      <c r="AA1007" s="42"/>
      <c r="AB1007" s="43">
        <v>20.239999999999998</v>
      </c>
      <c r="AC1007" s="42"/>
      <c r="AD1007" s="42"/>
      <c r="AE1007" s="42"/>
      <c r="AF1007" s="42"/>
      <c r="AG1007" s="42"/>
      <c r="AH1007" s="42"/>
    </row>
    <row r="1008" spans="1:34" s="6" customFormat="1">
      <c r="A1008" s="33"/>
      <c r="B1008" s="34"/>
      <c r="C1008" s="33"/>
      <c r="D1008" s="15"/>
      <c r="E1008" s="15" t="s">
        <v>2012</v>
      </c>
      <c r="F1008" s="2" t="s">
        <v>2013</v>
      </c>
      <c r="G1008" s="2"/>
      <c r="H1008" s="15" t="s">
        <v>3162</v>
      </c>
      <c r="I1008" s="3">
        <v>87.4</v>
      </c>
      <c r="J1008" s="3">
        <f t="shared" si="108"/>
        <v>75.770256410256408</v>
      </c>
      <c r="K1008" s="3">
        <v>38.25</v>
      </c>
      <c r="L1008" s="3">
        <f t="shared" si="109"/>
        <v>32.692307692307693</v>
      </c>
      <c r="M1008" s="3">
        <v>4.4400000000000004</v>
      </c>
      <c r="N1008" s="3">
        <f t="shared" si="110"/>
        <v>3.7948717948717956</v>
      </c>
      <c r="O1008" s="3">
        <v>6.35</v>
      </c>
      <c r="P1008" s="3">
        <v>2.0499999999999998</v>
      </c>
      <c r="Q1008" s="3">
        <f t="shared" si="113"/>
        <v>1.9230769230769229</v>
      </c>
      <c r="R1008" s="3">
        <v>0</v>
      </c>
      <c r="S1008" s="3"/>
      <c r="T1008" s="3">
        <f t="shared" si="112"/>
        <v>31.01</v>
      </c>
      <c r="U1008" s="3">
        <v>0</v>
      </c>
      <c r="V1008" s="3"/>
      <c r="W1008" s="3"/>
      <c r="X1008" s="42"/>
      <c r="Y1008" s="42"/>
      <c r="Z1008" s="42"/>
      <c r="AA1008" s="42"/>
      <c r="AB1008" s="43">
        <v>40.799999999999997</v>
      </c>
      <c r="AC1008" s="42"/>
      <c r="AD1008" s="42"/>
      <c r="AE1008" s="42"/>
      <c r="AF1008" s="42"/>
      <c r="AG1008" s="42"/>
      <c r="AH1008" s="42"/>
    </row>
    <row r="1009" spans="1:34" s="6" customFormat="1">
      <c r="A1009" s="33"/>
      <c r="B1009" s="34"/>
      <c r="C1009" s="33"/>
      <c r="D1009" s="15"/>
      <c r="E1009" s="15" t="s">
        <v>2014</v>
      </c>
      <c r="F1009" s="2" t="s">
        <v>2015</v>
      </c>
      <c r="G1009" s="2"/>
      <c r="H1009" s="15" t="s">
        <v>3162</v>
      </c>
      <c r="I1009" s="3">
        <v>26.6</v>
      </c>
      <c r="J1009" s="3">
        <f t="shared" si="108"/>
        <v>23.510683760683762</v>
      </c>
      <c r="K1009" s="3">
        <v>9.6</v>
      </c>
      <c r="L1009" s="3">
        <f t="shared" si="109"/>
        <v>8.2051282051282062</v>
      </c>
      <c r="M1009" s="3">
        <v>3.08</v>
      </c>
      <c r="N1009" s="3">
        <f t="shared" si="110"/>
        <v>2.6324786324786329</v>
      </c>
      <c r="O1009" s="3">
        <v>4.18</v>
      </c>
      <c r="P1009" s="3">
        <v>2.0499999999999998</v>
      </c>
      <c r="Q1009" s="3">
        <f t="shared" si="113"/>
        <v>1.9230769230769229</v>
      </c>
      <c r="R1009" s="3">
        <v>0</v>
      </c>
      <c r="S1009" s="3"/>
      <c r="T1009" s="3">
        <f t="shared" si="112"/>
        <v>6.57</v>
      </c>
      <c r="U1009" s="3">
        <v>0</v>
      </c>
      <c r="V1009" s="24"/>
      <c r="W1009" s="24"/>
      <c r="X1009" s="42"/>
      <c r="Y1009" s="42"/>
      <c r="Z1009" s="42"/>
      <c r="AA1009" s="42"/>
      <c r="AB1009" s="43">
        <v>8.64</v>
      </c>
      <c r="AC1009" s="42"/>
      <c r="AD1009" s="42"/>
      <c r="AE1009" s="42"/>
      <c r="AF1009" s="42"/>
      <c r="AG1009" s="42"/>
      <c r="AH1009" s="42"/>
    </row>
    <row r="1010" spans="1:34" s="6" customFormat="1">
      <c r="A1010" s="33"/>
      <c r="B1010" s="34"/>
      <c r="C1010" s="33"/>
      <c r="D1010" s="15"/>
      <c r="E1010" s="15" t="s">
        <v>2016</v>
      </c>
      <c r="F1010" s="2" t="s">
        <v>2017</v>
      </c>
      <c r="G1010" s="2"/>
      <c r="H1010" s="15" t="s">
        <v>3162</v>
      </c>
      <c r="I1010" s="3">
        <v>102.5</v>
      </c>
      <c r="J1010" s="3">
        <f t="shared" si="108"/>
        <v>88.257408797164899</v>
      </c>
      <c r="K1010" s="3">
        <v>27.63</v>
      </c>
      <c r="L1010" s="3">
        <f t="shared" si="109"/>
        <v>23.615384615384617</v>
      </c>
      <c r="M1010" s="3">
        <v>1.51</v>
      </c>
      <c r="N1010" s="3">
        <f t="shared" si="110"/>
        <v>1.2905982905982907</v>
      </c>
      <c r="O1010" s="3">
        <v>1.6</v>
      </c>
      <c r="P1010" s="3">
        <v>5.63</v>
      </c>
      <c r="Q1010" s="3">
        <f t="shared" si="113"/>
        <v>5.2814258911819882</v>
      </c>
      <c r="R1010" s="3">
        <v>0</v>
      </c>
      <c r="S1010" s="3"/>
      <c r="T1010" s="3">
        <f t="shared" si="112"/>
        <v>56.47</v>
      </c>
      <c r="U1010" s="3">
        <v>0</v>
      </c>
      <c r="V1010" s="3"/>
      <c r="W1010" s="3"/>
      <c r="X1010" s="42"/>
      <c r="Y1010" s="42"/>
      <c r="Z1010" s="42"/>
      <c r="AA1010" s="42"/>
      <c r="AB1010" s="43">
        <v>74.3</v>
      </c>
      <c r="AC1010" s="42"/>
      <c r="AD1010" s="42"/>
      <c r="AE1010" s="42"/>
      <c r="AF1010" s="42"/>
      <c r="AG1010" s="42"/>
      <c r="AH1010" s="42"/>
    </row>
    <row r="1011" spans="1:34" s="6" customFormat="1">
      <c r="A1011" s="33"/>
      <c r="B1011" s="34"/>
      <c r="C1011" s="33"/>
      <c r="D1011" s="15"/>
      <c r="E1011" s="15" t="s">
        <v>3607</v>
      </c>
      <c r="F1011" s="2" t="s">
        <v>373</v>
      </c>
      <c r="G1011" s="2"/>
      <c r="H1011" s="15" t="s">
        <v>3162</v>
      </c>
      <c r="I1011" s="3">
        <v>884.59</v>
      </c>
      <c r="J1011" s="3">
        <f t="shared" si="108"/>
        <v>800.56846153846152</v>
      </c>
      <c r="K1011" s="3">
        <v>142.75</v>
      </c>
      <c r="L1011" s="3">
        <f t="shared" si="109"/>
        <v>122.00854700854701</v>
      </c>
      <c r="M1011" s="3">
        <v>22.85</v>
      </c>
      <c r="N1011" s="3">
        <f t="shared" si="110"/>
        <v>19.529914529914532</v>
      </c>
      <c r="O1011" s="3">
        <v>76.77</v>
      </c>
      <c r="P1011" s="3"/>
      <c r="Q1011" s="3">
        <f t="shared" si="113"/>
        <v>0</v>
      </c>
      <c r="R1011" s="3">
        <f t="shared" si="111"/>
        <v>184.5</v>
      </c>
      <c r="S1011" s="3">
        <f t="shared" ref="S1011:S1025" si="114">IF(ROUND((W1011*$S$4+Y1011*$U$4+AA1011*$V$4+AC1011*$W$4+AE1011*$Y$4+AG1011*$AA$4),2)=0,"",ROUND((W1011*$S$4+Y1011*$U$4+AA1011*$V$4+AC1011*$W$4+AE1011*$Y$4+AG1011*$AA$4),2))</f>
        <v>777.26</v>
      </c>
      <c r="T1011" s="3">
        <f t="shared" si="112"/>
        <v>359.76</v>
      </c>
      <c r="U1011" s="3">
        <v>38</v>
      </c>
      <c r="V1011" s="3">
        <v>2.25</v>
      </c>
      <c r="W1011" s="3">
        <v>1.5669999999999999</v>
      </c>
      <c r="X1011" s="42">
        <v>1.5669999999999999</v>
      </c>
      <c r="Y1011" s="42">
        <v>44.634</v>
      </c>
      <c r="Z1011" s="42">
        <v>44.634</v>
      </c>
      <c r="AA1011" s="42"/>
      <c r="AB1011" s="42"/>
      <c r="AC1011" s="42"/>
      <c r="AD1011" s="42"/>
      <c r="AE1011" s="42"/>
      <c r="AF1011" s="42"/>
      <c r="AG1011" s="42"/>
      <c r="AH1011" s="42"/>
    </row>
    <row r="1012" spans="1:34" s="6" customFormat="1">
      <c r="A1012" s="33"/>
      <c r="B1012" s="34"/>
      <c r="C1012" s="33"/>
      <c r="D1012" s="60"/>
      <c r="E1012" s="15" t="s">
        <v>2018</v>
      </c>
      <c r="F1012" s="2" t="s">
        <v>2019</v>
      </c>
      <c r="G1012" s="2"/>
      <c r="H1012" s="15" t="s">
        <v>3162</v>
      </c>
      <c r="I1012" s="3">
        <v>526.9</v>
      </c>
      <c r="J1012" s="3">
        <f t="shared" si="108"/>
        <v>487.33376068376072</v>
      </c>
      <c r="K1012" s="3">
        <v>117.24</v>
      </c>
      <c r="L1012" s="3">
        <f t="shared" si="109"/>
        <v>100.2051282051282</v>
      </c>
      <c r="M1012" s="3">
        <v>23.96</v>
      </c>
      <c r="N1012" s="3">
        <f t="shared" si="110"/>
        <v>20.47863247863248</v>
      </c>
      <c r="O1012" s="3">
        <v>50.31</v>
      </c>
      <c r="P1012" s="3"/>
      <c r="Q1012" s="3">
        <f t="shared" si="113"/>
        <v>0</v>
      </c>
      <c r="R1012" s="3">
        <f t="shared" si="111"/>
        <v>205</v>
      </c>
      <c r="S1012" s="3">
        <f t="shared" si="114"/>
        <v>366.26</v>
      </c>
      <c r="T1012" s="3">
        <f t="shared" si="112"/>
        <v>111.34</v>
      </c>
      <c r="U1012" s="3">
        <v>0</v>
      </c>
      <c r="V1012" s="3">
        <v>2.5</v>
      </c>
      <c r="W1012" s="3"/>
      <c r="X1012" s="42"/>
      <c r="Y1012" s="42"/>
      <c r="Z1012" s="42"/>
      <c r="AA1012" s="42">
        <v>146.505</v>
      </c>
      <c r="AB1012" s="42">
        <v>146.505</v>
      </c>
      <c r="AC1012" s="42"/>
      <c r="AD1012" s="42"/>
      <c r="AE1012" s="42"/>
      <c r="AF1012" s="42"/>
      <c r="AG1012" s="42"/>
      <c r="AH1012" s="42"/>
    </row>
    <row r="1013" spans="1:34" s="6" customFormat="1">
      <c r="A1013" s="33"/>
      <c r="B1013" s="34"/>
      <c r="C1013" s="33"/>
      <c r="D1013" s="60"/>
      <c r="E1013" s="15" t="s">
        <v>2020</v>
      </c>
      <c r="F1013" s="2" t="s">
        <v>2021</v>
      </c>
      <c r="G1013" s="2"/>
      <c r="H1013" s="15" t="s">
        <v>3162</v>
      </c>
      <c r="I1013" s="3">
        <v>493.04</v>
      </c>
      <c r="J1013" s="3">
        <f t="shared" si="108"/>
        <v>457.48487179487182</v>
      </c>
      <c r="K1013" s="3">
        <v>111.42</v>
      </c>
      <c r="L1013" s="3">
        <f t="shared" si="109"/>
        <v>95.230769230769241</v>
      </c>
      <c r="M1013" s="3">
        <v>19.38</v>
      </c>
      <c r="N1013" s="3">
        <f t="shared" si="110"/>
        <v>16.564102564102566</v>
      </c>
      <c r="O1013" s="3">
        <v>43.95</v>
      </c>
      <c r="P1013" s="3"/>
      <c r="Q1013" s="3">
        <f t="shared" si="113"/>
        <v>0</v>
      </c>
      <c r="R1013" s="3">
        <f t="shared" si="111"/>
        <v>205</v>
      </c>
      <c r="S1013" s="3">
        <f t="shared" si="114"/>
        <v>318.23</v>
      </c>
      <c r="T1013" s="3">
        <f t="shared" si="112"/>
        <v>96.74</v>
      </c>
      <c r="U1013" s="3">
        <v>0</v>
      </c>
      <c r="V1013" s="3">
        <v>2.5</v>
      </c>
      <c r="W1013" s="3"/>
      <c r="X1013" s="42"/>
      <c r="Y1013" s="42"/>
      <c r="Z1013" s="42"/>
      <c r="AA1013" s="42">
        <v>127.29</v>
      </c>
      <c r="AB1013" s="42">
        <v>127.29</v>
      </c>
      <c r="AC1013" s="42"/>
      <c r="AD1013" s="42"/>
      <c r="AE1013" s="42"/>
      <c r="AF1013" s="42"/>
      <c r="AG1013" s="42"/>
      <c r="AH1013" s="42"/>
    </row>
    <row r="1014" spans="1:34" s="6" customFormat="1">
      <c r="A1014" s="33"/>
      <c r="B1014" s="34"/>
      <c r="C1014" s="33"/>
      <c r="D1014" s="60"/>
      <c r="E1014" s="15" t="s">
        <v>2022</v>
      </c>
      <c r="F1014" s="2" t="s">
        <v>2023</v>
      </c>
      <c r="G1014" s="2"/>
      <c r="H1014" s="15" t="s">
        <v>3162</v>
      </c>
      <c r="I1014" s="3">
        <v>519.07999999999993</v>
      </c>
      <c r="J1014" s="3">
        <f t="shared" si="108"/>
        <v>467.46410256410257</v>
      </c>
      <c r="K1014" s="3">
        <v>59.07</v>
      </c>
      <c r="L1014" s="3">
        <f t="shared" si="109"/>
        <v>50.487179487179489</v>
      </c>
      <c r="M1014" s="3">
        <v>17.64</v>
      </c>
      <c r="N1014" s="3">
        <f t="shared" si="110"/>
        <v>15.076923076923078</v>
      </c>
      <c r="O1014" s="3">
        <v>56.6</v>
      </c>
      <c r="P1014" s="3"/>
      <c r="Q1014" s="3">
        <f t="shared" si="113"/>
        <v>0</v>
      </c>
      <c r="R1014" s="3">
        <f t="shared" si="111"/>
        <v>102.5</v>
      </c>
      <c r="S1014" s="3" t="str">
        <f t="shared" si="114"/>
        <v/>
      </c>
      <c r="T1014" s="3">
        <f t="shared" si="112"/>
        <v>242.8</v>
      </c>
      <c r="U1014" s="3">
        <v>0</v>
      </c>
      <c r="V1014" s="3">
        <v>1.25</v>
      </c>
      <c r="W1014" s="3"/>
      <c r="X1014" s="42"/>
      <c r="Y1014" s="42">
        <v>31.37</v>
      </c>
      <c r="Z1014" s="42">
        <v>31.37</v>
      </c>
      <c r="AA1014" s="42"/>
      <c r="AB1014" s="42"/>
      <c r="AC1014" s="42"/>
      <c r="AD1014" s="42"/>
      <c r="AE1014" s="42"/>
      <c r="AF1014" s="42"/>
      <c r="AG1014" s="42"/>
      <c r="AH1014" s="42"/>
    </row>
    <row r="1015" spans="1:34" s="6" customFormat="1">
      <c r="A1015" s="33"/>
      <c r="B1015" s="34"/>
      <c r="C1015" s="33"/>
      <c r="D1015" s="60"/>
      <c r="E1015" s="15" t="s">
        <v>2024</v>
      </c>
      <c r="F1015" s="2" t="s">
        <v>3294</v>
      </c>
      <c r="G1015" s="2" t="s">
        <v>2025</v>
      </c>
      <c r="H1015" s="15" t="s">
        <v>3162</v>
      </c>
      <c r="I1015" s="3">
        <v>475.89</v>
      </c>
      <c r="J1015" s="3">
        <f t="shared" si="108"/>
        <v>440.02316239316241</v>
      </c>
      <c r="K1015" s="3">
        <v>116.14</v>
      </c>
      <c r="L1015" s="3">
        <f t="shared" si="109"/>
        <v>99.264957264957275</v>
      </c>
      <c r="M1015" s="3">
        <v>11.85</v>
      </c>
      <c r="N1015" s="3">
        <f t="shared" si="110"/>
        <v>10.128205128205128</v>
      </c>
      <c r="O1015" s="3">
        <v>24.65</v>
      </c>
      <c r="P1015" s="3"/>
      <c r="Q1015" s="3">
        <f t="shared" si="113"/>
        <v>0</v>
      </c>
      <c r="R1015" s="3">
        <f t="shared" si="111"/>
        <v>205</v>
      </c>
      <c r="S1015" s="3">
        <v>118.25</v>
      </c>
      <c r="T1015" s="3">
        <f t="shared" si="112"/>
        <v>100.98</v>
      </c>
      <c r="U1015" s="3">
        <v>0</v>
      </c>
      <c r="V1015" s="3">
        <v>2.5</v>
      </c>
      <c r="W1015" s="3"/>
      <c r="X1015" s="42"/>
      <c r="Y1015" s="42"/>
      <c r="Z1015" s="42"/>
      <c r="AA1015" s="42">
        <v>132.87</v>
      </c>
      <c r="AB1015" s="42">
        <v>132.87</v>
      </c>
      <c r="AC1015" s="42"/>
      <c r="AD1015" s="42"/>
      <c r="AE1015" s="42"/>
      <c r="AF1015" s="42"/>
      <c r="AG1015" s="42"/>
      <c r="AH1015" s="42"/>
    </row>
    <row r="1016" spans="1:34" s="6" customFormat="1">
      <c r="A1016" s="33"/>
      <c r="B1016" s="34"/>
      <c r="C1016" s="33"/>
      <c r="D1016" s="60"/>
      <c r="E1016" s="15" t="s">
        <v>2026</v>
      </c>
      <c r="F1016" s="2" t="s">
        <v>3294</v>
      </c>
      <c r="G1016" s="2" t="s">
        <v>2027</v>
      </c>
      <c r="H1016" s="15" t="s">
        <v>3162</v>
      </c>
      <c r="I1016" s="3">
        <v>539.4</v>
      </c>
      <c r="J1016" s="3">
        <f t="shared" si="108"/>
        <v>495.04846153846154</v>
      </c>
      <c r="K1016" s="3">
        <v>141.83000000000001</v>
      </c>
      <c r="L1016" s="3">
        <f t="shared" si="109"/>
        <v>121.22222222222224</v>
      </c>
      <c r="M1016" s="3">
        <v>14.41</v>
      </c>
      <c r="N1016" s="3">
        <f t="shared" si="110"/>
        <v>12.316239316239317</v>
      </c>
      <c r="O1016" s="3">
        <v>29.98</v>
      </c>
      <c r="P1016" s="3"/>
      <c r="Q1016" s="3">
        <f t="shared" si="113"/>
        <v>0</v>
      </c>
      <c r="R1016" s="3">
        <f t="shared" si="111"/>
        <v>205</v>
      </c>
      <c r="S1016" s="3">
        <v>148.18</v>
      </c>
      <c r="T1016" s="3">
        <f t="shared" si="112"/>
        <v>126.53</v>
      </c>
      <c r="U1016" s="3">
        <v>0</v>
      </c>
      <c r="V1016" s="3">
        <v>2.5</v>
      </c>
      <c r="W1016" s="3"/>
      <c r="X1016" s="42"/>
      <c r="Y1016" s="42"/>
      <c r="Z1016" s="42"/>
      <c r="AA1016" s="42">
        <v>166.49</v>
      </c>
      <c r="AB1016" s="42">
        <v>166.49</v>
      </c>
      <c r="AC1016" s="42"/>
      <c r="AD1016" s="42"/>
      <c r="AE1016" s="42"/>
      <c r="AF1016" s="42"/>
      <c r="AG1016" s="42"/>
      <c r="AH1016" s="42"/>
    </row>
    <row r="1017" spans="1:34" s="6" customFormat="1">
      <c r="A1017" s="33"/>
      <c r="B1017" s="34"/>
      <c r="C1017" s="33"/>
      <c r="D1017" s="60"/>
      <c r="E1017" s="15" t="s">
        <v>3601</v>
      </c>
      <c r="F1017" s="2" t="s">
        <v>2028</v>
      </c>
      <c r="G1017" s="2" t="s">
        <v>2029</v>
      </c>
      <c r="H1017" s="15" t="s">
        <v>3162</v>
      </c>
      <c r="I1017" s="3">
        <v>1326.48</v>
      </c>
      <c r="J1017" s="3">
        <f t="shared" si="108"/>
        <v>1208.3816239316238</v>
      </c>
      <c r="K1017" s="3">
        <v>289.77</v>
      </c>
      <c r="L1017" s="3">
        <f t="shared" si="109"/>
        <v>247.66666666666666</v>
      </c>
      <c r="M1017" s="3">
        <v>40.090000000000003</v>
      </c>
      <c r="N1017" s="3">
        <f t="shared" si="110"/>
        <v>34.264957264957268</v>
      </c>
      <c r="O1017" s="3">
        <v>189.63</v>
      </c>
      <c r="P1017" s="3"/>
      <c r="Q1017" s="3">
        <f t="shared" si="113"/>
        <v>0</v>
      </c>
      <c r="R1017" s="3">
        <f t="shared" si="111"/>
        <v>205</v>
      </c>
      <c r="S1017" s="3">
        <f t="shared" si="114"/>
        <v>3317.88</v>
      </c>
      <c r="T1017" s="3">
        <f t="shared" si="112"/>
        <v>421.03</v>
      </c>
      <c r="U1017" s="3">
        <v>110.79</v>
      </c>
      <c r="V1017" s="3">
        <v>2.5</v>
      </c>
      <c r="W1017" s="3">
        <v>6.6890000000000001</v>
      </c>
      <c r="X1017" s="42">
        <v>6.6890000000000001</v>
      </c>
      <c r="Y1017" s="42">
        <v>46.515000000000001</v>
      </c>
      <c r="Z1017" s="42">
        <v>46.515000000000001</v>
      </c>
      <c r="AA1017" s="42"/>
      <c r="AB1017" s="42"/>
      <c r="AC1017" s="42"/>
      <c r="AD1017" s="42"/>
      <c r="AE1017" s="42"/>
      <c r="AF1017" s="42"/>
      <c r="AG1017" s="42"/>
      <c r="AH1017" s="42"/>
    </row>
    <row r="1018" spans="1:34" s="6" customFormat="1">
      <c r="A1018" s="33"/>
      <c r="B1018" s="34"/>
      <c r="C1018" s="33"/>
      <c r="D1018" s="60"/>
      <c r="E1018" s="15" t="s">
        <v>3602</v>
      </c>
      <c r="F1018" s="2" t="s">
        <v>2028</v>
      </c>
      <c r="G1018" s="2" t="s">
        <v>2030</v>
      </c>
      <c r="H1018" s="15" t="s">
        <v>3162</v>
      </c>
      <c r="I1018" s="3">
        <v>580.85</v>
      </c>
      <c r="J1018" s="3">
        <f t="shared" si="108"/>
        <v>524.16709401709409</v>
      </c>
      <c r="K1018" s="3">
        <v>56.75</v>
      </c>
      <c r="L1018" s="3">
        <f t="shared" si="109"/>
        <v>48.504273504273506</v>
      </c>
      <c r="M1018" s="3">
        <v>11.13</v>
      </c>
      <c r="N1018" s="3">
        <f t="shared" si="110"/>
        <v>9.5128205128205146</v>
      </c>
      <c r="O1018" s="3">
        <v>47.88</v>
      </c>
      <c r="P1018" s="3"/>
      <c r="Q1018" s="3">
        <f t="shared" si="113"/>
        <v>0</v>
      </c>
      <c r="R1018" s="3">
        <f t="shared" si="111"/>
        <v>112.75</v>
      </c>
      <c r="S1018" s="3" t="str">
        <f t="shared" si="114"/>
        <v/>
      </c>
      <c r="T1018" s="3">
        <f t="shared" si="112"/>
        <v>280.92</v>
      </c>
      <c r="U1018" s="3">
        <v>24.6</v>
      </c>
      <c r="V1018" s="3">
        <v>1.375</v>
      </c>
      <c r="W1018" s="3"/>
      <c r="X1018" s="42"/>
      <c r="Y1018" s="42">
        <v>36.295000000000002</v>
      </c>
      <c r="Z1018" s="42">
        <v>36.295000000000002</v>
      </c>
      <c r="AA1018" s="42"/>
      <c r="AB1018" s="42"/>
      <c r="AC1018" s="42"/>
      <c r="AD1018" s="42"/>
      <c r="AE1018" s="42"/>
      <c r="AF1018" s="42"/>
      <c r="AG1018" s="42"/>
      <c r="AH1018" s="42"/>
    </row>
    <row r="1019" spans="1:34" s="6" customFormat="1" ht="24" customHeight="1">
      <c r="A1019" s="33"/>
      <c r="B1019" s="34"/>
      <c r="C1019" s="33"/>
      <c r="D1019" s="60"/>
      <c r="E1019" s="15" t="s">
        <v>3606</v>
      </c>
      <c r="F1019" s="2" t="s">
        <v>2028</v>
      </c>
      <c r="G1019" s="2" t="s">
        <v>2031</v>
      </c>
      <c r="H1019" s="15" t="s">
        <v>3162</v>
      </c>
      <c r="I1019" s="3">
        <v>953.2299999999999</v>
      </c>
      <c r="J1019" s="3">
        <f t="shared" si="108"/>
        <v>866.07393162393157</v>
      </c>
      <c r="K1019" s="3">
        <v>167.7</v>
      </c>
      <c r="L1019" s="3">
        <f t="shared" si="109"/>
        <v>143.33333333333334</v>
      </c>
      <c r="M1019" s="3">
        <v>26.08</v>
      </c>
      <c r="N1019" s="3">
        <f t="shared" si="110"/>
        <v>22.29059829059829</v>
      </c>
      <c r="O1019" s="3">
        <v>115.55</v>
      </c>
      <c r="P1019" s="3"/>
      <c r="Q1019" s="3">
        <f t="shared" si="113"/>
        <v>0</v>
      </c>
      <c r="R1019" s="3">
        <f t="shared" si="111"/>
        <v>168.1</v>
      </c>
      <c r="S1019" s="3">
        <f t="shared" si="114"/>
        <v>1326.85</v>
      </c>
      <c r="T1019" s="3">
        <f t="shared" si="112"/>
        <v>354.02</v>
      </c>
      <c r="U1019" s="3">
        <v>62.78</v>
      </c>
      <c r="V1019" s="3">
        <v>2.0499999999999998</v>
      </c>
      <c r="W1019" s="3">
        <v>2.6749999999999998</v>
      </c>
      <c r="X1019" s="42">
        <v>2.6749999999999998</v>
      </c>
      <c r="Y1019" s="42">
        <v>42.587000000000003</v>
      </c>
      <c r="Z1019" s="42">
        <v>42.587000000000003</v>
      </c>
      <c r="AA1019" s="42"/>
      <c r="AB1019" s="42"/>
      <c r="AC1019" s="42"/>
      <c r="AD1019" s="42"/>
      <c r="AE1019" s="42"/>
      <c r="AF1019" s="42"/>
      <c r="AG1019" s="42"/>
      <c r="AH1019" s="42"/>
    </row>
    <row r="1020" spans="1:34" s="6" customFormat="1" ht="29.25" customHeight="1">
      <c r="A1020" s="33"/>
      <c r="B1020" s="34"/>
      <c r="C1020" s="33"/>
      <c r="D1020" s="60"/>
      <c r="E1020" s="15" t="s">
        <v>3604</v>
      </c>
      <c r="F1020" s="2" t="s">
        <v>2032</v>
      </c>
      <c r="G1020" s="2" t="s">
        <v>2029</v>
      </c>
      <c r="H1020" s="15" t="s">
        <v>3162</v>
      </c>
      <c r="I1020" s="3">
        <v>867.51999999999987</v>
      </c>
      <c r="J1020" s="3">
        <f t="shared" si="108"/>
        <v>786.83683760683755</v>
      </c>
      <c r="K1020" s="3">
        <v>202.31</v>
      </c>
      <c r="L1020" s="3">
        <f t="shared" si="109"/>
        <v>172.91452991452994</v>
      </c>
      <c r="M1020" s="3">
        <v>49.95</v>
      </c>
      <c r="N1020" s="3">
        <f t="shared" si="110"/>
        <v>42.692307692307701</v>
      </c>
      <c r="O1020" s="3">
        <v>95.91</v>
      </c>
      <c r="P1020" s="3"/>
      <c r="Q1020" s="3">
        <f t="shared" si="113"/>
        <v>0</v>
      </c>
      <c r="R1020" s="3">
        <f t="shared" si="111"/>
        <v>205</v>
      </c>
      <c r="S1020" s="3" t="str">
        <f t="shared" si="114"/>
        <v/>
      </c>
      <c r="T1020" s="3">
        <f t="shared" si="112"/>
        <v>264.17</v>
      </c>
      <c r="U1020" s="3">
        <v>6.15</v>
      </c>
      <c r="V1020" s="3">
        <v>2.5</v>
      </c>
      <c r="W1020" s="3"/>
      <c r="X1020" s="42"/>
      <c r="Y1020" s="42">
        <v>34.131</v>
      </c>
      <c r="Z1020" s="42">
        <v>34.131</v>
      </c>
      <c r="AA1020" s="42"/>
      <c r="AB1020" s="42"/>
      <c r="AC1020" s="42"/>
      <c r="AD1020" s="42"/>
      <c r="AE1020" s="42"/>
      <c r="AF1020" s="42"/>
      <c r="AG1020" s="42"/>
      <c r="AH1020" s="42"/>
    </row>
    <row r="1021" spans="1:34" s="6" customFormat="1" ht="32.25" customHeight="1">
      <c r="A1021" s="33"/>
      <c r="B1021" s="34"/>
      <c r="C1021" s="33"/>
      <c r="D1021" s="60"/>
      <c r="E1021" s="15" t="s">
        <v>2033</v>
      </c>
      <c r="F1021" s="2" t="s">
        <v>2032</v>
      </c>
      <c r="G1021" s="2" t="s">
        <v>2030</v>
      </c>
      <c r="H1021" s="15" t="s">
        <v>3162</v>
      </c>
      <c r="I1021" s="3">
        <v>649.97</v>
      </c>
      <c r="J1021" s="3">
        <f t="shared" si="108"/>
        <v>593.81239316239316</v>
      </c>
      <c r="K1021" s="3">
        <v>118.79</v>
      </c>
      <c r="L1021" s="3">
        <f t="shared" si="109"/>
        <v>101.52991452991454</v>
      </c>
      <c r="M1021" s="3">
        <v>38.18</v>
      </c>
      <c r="N1021" s="3">
        <f t="shared" si="110"/>
        <v>32.632478632478637</v>
      </c>
      <c r="O1021" s="3">
        <v>78</v>
      </c>
      <c r="P1021" s="3"/>
      <c r="Q1021" s="3">
        <f t="shared" si="113"/>
        <v>0</v>
      </c>
      <c r="R1021" s="3">
        <f t="shared" si="111"/>
        <v>169.17</v>
      </c>
      <c r="S1021" s="3">
        <f t="shared" si="114"/>
        <v>4169.78</v>
      </c>
      <c r="T1021" s="3">
        <f t="shared" si="112"/>
        <v>199.14</v>
      </c>
      <c r="U1021" s="3">
        <v>13.34</v>
      </c>
      <c r="V1021" s="25">
        <v>2.0630000000000002</v>
      </c>
      <c r="W1021" s="25">
        <v>8.1549999999999994</v>
      </c>
      <c r="X1021" s="42">
        <v>8.1549999999999994</v>
      </c>
      <c r="Y1021" s="42">
        <v>11.22</v>
      </c>
      <c r="Z1021" s="42">
        <v>11.22</v>
      </c>
      <c r="AA1021" s="42">
        <v>49.895000000000003</v>
      </c>
      <c r="AB1021" s="42">
        <v>49.895000000000003</v>
      </c>
      <c r="AC1021" s="42"/>
      <c r="AD1021" s="42"/>
      <c r="AE1021" s="42"/>
      <c r="AF1021" s="42"/>
      <c r="AG1021" s="42"/>
      <c r="AH1021" s="42"/>
    </row>
    <row r="1022" spans="1:34" s="6" customFormat="1" ht="29.25" customHeight="1">
      <c r="A1022" s="33"/>
      <c r="B1022" s="34"/>
      <c r="C1022" s="33"/>
      <c r="D1022" s="60"/>
      <c r="E1022" s="15" t="s">
        <v>3603</v>
      </c>
      <c r="F1022" s="2" t="s">
        <v>2032</v>
      </c>
      <c r="G1022" s="2" t="s">
        <v>2031</v>
      </c>
      <c r="H1022" s="15" t="s">
        <v>3162</v>
      </c>
      <c r="I1022" s="3">
        <v>739.31999999999994</v>
      </c>
      <c r="J1022" s="3">
        <f t="shared" si="108"/>
        <v>677.91965811965815</v>
      </c>
      <c r="K1022" s="3">
        <v>164.32</v>
      </c>
      <c r="L1022" s="3">
        <f t="shared" si="109"/>
        <v>140.44444444444446</v>
      </c>
      <c r="M1022" s="3">
        <v>48.76</v>
      </c>
      <c r="N1022" s="3">
        <f t="shared" si="110"/>
        <v>41.675213675213676</v>
      </c>
      <c r="O1022" s="3">
        <v>100.66</v>
      </c>
      <c r="P1022" s="3"/>
      <c r="Q1022" s="3">
        <f t="shared" si="113"/>
        <v>0</v>
      </c>
      <c r="R1022" s="3">
        <f t="shared" si="111"/>
        <v>205</v>
      </c>
      <c r="S1022" s="3">
        <f t="shared" si="114"/>
        <v>278.54000000000002</v>
      </c>
      <c r="T1022" s="3">
        <f t="shared" si="112"/>
        <v>180.36</v>
      </c>
      <c r="U1022" s="3">
        <v>9.7799999999999994</v>
      </c>
      <c r="V1022" s="3">
        <v>2.5</v>
      </c>
      <c r="W1022" s="3"/>
      <c r="X1022" s="42"/>
      <c r="Y1022" s="42">
        <v>12.363</v>
      </c>
      <c r="Z1022" s="42">
        <v>12.363</v>
      </c>
      <c r="AA1022" s="42">
        <v>111.414</v>
      </c>
      <c r="AB1022" s="42">
        <v>111.414</v>
      </c>
      <c r="AC1022" s="42"/>
      <c r="AD1022" s="42"/>
      <c r="AE1022" s="42"/>
      <c r="AF1022" s="42"/>
      <c r="AG1022" s="42"/>
      <c r="AH1022" s="42"/>
    </row>
    <row r="1023" spans="1:34" s="6" customFormat="1" ht="20.25" customHeight="1">
      <c r="A1023" s="35"/>
      <c r="B1023" s="36"/>
      <c r="C1023" s="35"/>
      <c r="D1023" s="64"/>
      <c r="E1023" s="15" t="s">
        <v>3608</v>
      </c>
      <c r="F1023" s="2" t="s">
        <v>3609</v>
      </c>
      <c r="G1023" s="2" t="s">
        <v>3610</v>
      </c>
      <c r="H1023" s="15" t="s">
        <v>3162</v>
      </c>
      <c r="I1023" s="3">
        <v>108.84</v>
      </c>
      <c r="J1023" s="3">
        <f t="shared" si="108"/>
        <v>94.738378153012292</v>
      </c>
      <c r="K1023" s="3">
        <v>6.62</v>
      </c>
      <c r="L1023" s="3">
        <f t="shared" si="109"/>
        <v>5.6581196581196584</v>
      </c>
      <c r="M1023" s="3">
        <v>1.31</v>
      </c>
      <c r="N1023" s="3">
        <f t="shared" si="110"/>
        <v>1.1196581196581197</v>
      </c>
      <c r="O1023" s="3">
        <v>4.8600000000000003</v>
      </c>
      <c r="P1023" s="3">
        <v>12.75</v>
      </c>
      <c r="Q1023" s="3">
        <f t="shared" si="113"/>
        <v>11.96060037523452</v>
      </c>
      <c r="R1023" s="3">
        <v>0</v>
      </c>
      <c r="S1023" s="3">
        <f t="shared" si="114"/>
        <v>278.54000000000002</v>
      </c>
      <c r="T1023" s="3">
        <f t="shared" si="112"/>
        <v>71.14</v>
      </c>
      <c r="U1023" s="3">
        <v>0</v>
      </c>
      <c r="V1023" s="3">
        <v>0</v>
      </c>
      <c r="W1023" s="26"/>
      <c r="X1023" s="42">
        <v>0</v>
      </c>
      <c r="Y1023" s="42">
        <v>12.363</v>
      </c>
      <c r="Z1023" s="42">
        <v>0</v>
      </c>
      <c r="AA1023" s="42">
        <v>111.414</v>
      </c>
      <c r="AB1023" s="42">
        <v>93.6</v>
      </c>
      <c r="AC1023" s="45"/>
      <c r="AD1023" s="42"/>
      <c r="AE1023" s="45"/>
      <c r="AF1023" s="45"/>
      <c r="AG1023" s="45"/>
      <c r="AH1023" s="45"/>
    </row>
    <row r="1024" spans="1:34" s="27" customFormat="1" ht="21.75" customHeight="1">
      <c r="A1024" s="37"/>
      <c r="B1024" s="38"/>
      <c r="C1024" s="37"/>
      <c r="D1024" s="61"/>
      <c r="E1024" s="15">
        <v>99250941</v>
      </c>
      <c r="F1024" s="39" t="s">
        <v>3616</v>
      </c>
      <c r="G1024" s="39"/>
      <c r="H1024" s="15" t="s">
        <v>3617</v>
      </c>
      <c r="I1024" s="24" t="s">
        <v>3620</v>
      </c>
      <c r="J1024" s="3">
        <f t="shared" si="108"/>
        <v>158.11170940170939</v>
      </c>
      <c r="K1024" s="3">
        <v>151.38</v>
      </c>
      <c r="L1024" s="3">
        <f t="shared" si="109"/>
        <v>129.38461538461539</v>
      </c>
      <c r="M1024" s="3">
        <v>21.08</v>
      </c>
      <c r="N1024" s="3">
        <f t="shared" si="110"/>
        <v>18.017094017094017</v>
      </c>
      <c r="O1024" s="3">
        <v>10.54</v>
      </c>
      <c r="P1024" s="40"/>
      <c r="Q1024" s="3">
        <f t="shared" si="113"/>
        <v>0</v>
      </c>
      <c r="R1024" s="3">
        <v>0</v>
      </c>
      <c r="S1024" s="3">
        <f t="shared" si="114"/>
        <v>0.57999999999999996</v>
      </c>
      <c r="T1024" s="3">
        <f t="shared" si="112"/>
        <v>0.17</v>
      </c>
      <c r="U1024" s="40"/>
      <c r="V1024" s="40"/>
      <c r="W1024" s="40"/>
      <c r="X1024" s="46"/>
      <c r="Y1024" s="46"/>
      <c r="Z1024" s="46"/>
      <c r="AA1024" s="42">
        <v>0.23</v>
      </c>
      <c r="AB1024" s="42">
        <v>0.23</v>
      </c>
      <c r="AC1024" s="46"/>
      <c r="AD1024" s="46"/>
      <c r="AE1024" s="46"/>
      <c r="AF1024" s="46"/>
      <c r="AG1024" s="46"/>
      <c r="AH1024" s="46"/>
    </row>
    <row r="1025" spans="1:34" s="22" customFormat="1" ht="21" customHeight="1">
      <c r="A1025" s="20"/>
      <c r="B1025" s="21"/>
      <c r="C1025" s="20"/>
      <c r="D1025" s="61"/>
      <c r="E1025" s="15">
        <v>99250931</v>
      </c>
      <c r="F1025" s="39" t="s">
        <v>3618</v>
      </c>
      <c r="G1025" s="39"/>
      <c r="H1025" s="15" t="s">
        <v>3617</v>
      </c>
      <c r="I1025" s="24" t="s">
        <v>3620</v>
      </c>
      <c r="J1025" s="3">
        <f t="shared" si="108"/>
        <v>158.11170940170939</v>
      </c>
      <c r="K1025" s="3">
        <v>151.38</v>
      </c>
      <c r="L1025" s="3">
        <f t="shared" si="109"/>
        <v>129.38461538461539</v>
      </c>
      <c r="M1025" s="3">
        <v>21.08</v>
      </c>
      <c r="N1025" s="3">
        <f t="shared" si="110"/>
        <v>18.017094017094017</v>
      </c>
      <c r="O1025" s="3">
        <v>10.54</v>
      </c>
      <c r="P1025" s="40"/>
      <c r="Q1025" s="3">
        <f t="shared" si="113"/>
        <v>0</v>
      </c>
      <c r="R1025" s="3">
        <v>0</v>
      </c>
      <c r="S1025" s="3">
        <f t="shared" si="114"/>
        <v>0.57999999999999996</v>
      </c>
      <c r="T1025" s="3">
        <f t="shared" si="112"/>
        <v>0.17</v>
      </c>
      <c r="U1025" s="40"/>
      <c r="V1025" s="40"/>
      <c r="W1025" s="40"/>
      <c r="X1025" s="46"/>
      <c r="Y1025" s="46"/>
      <c r="Z1025" s="46"/>
      <c r="AA1025" s="42">
        <v>0.23</v>
      </c>
      <c r="AB1025" s="42">
        <v>0.23</v>
      </c>
      <c r="AC1025" s="46"/>
      <c r="AD1025" s="46"/>
      <c r="AE1025" s="46"/>
      <c r="AF1025" s="46"/>
      <c r="AG1025" s="46"/>
      <c r="AH1025" s="46"/>
    </row>
    <row r="1026" spans="1:34" s="22" customFormat="1" ht="14.25">
      <c r="A1026" s="20"/>
      <c r="B1026" s="21"/>
      <c r="C1026" s="20"/>
      <c r="D1026" s="61"/>
      <c r="E1026" s="15">
        <v>99091105</v>
      </c>
      <c r="F1026" s="39" t="s">
        <v>349</v>
      </c>
      <c r="G1026" s="39" t="s">
        <v>3619</v>
      </c>
      <c r="H1026" s="15" t="s">
        <v>3617</v>
      </c>
      <c r="I1026" s="24">
        <f>K1026+M1026+O1026+P1026+R1026+S1026+U1026</f>
        <v>385.55</v>
      </c>
      <c r="J1026" s="3">
        <f t="shared" si="108"/>
        <v>304.95675213675213</v>
      </c>
      <c r="K1026" s="3">
        <v>42.77</v>
      </c>
      <c r="L1026" s="3">
        <f t="shared" si="109"/>
        <v>36.555555555555557</v>
      </c>
      <c r="M1026" s="3">
        <v>6.53</v>
      </c>
      <c r="N1026" s="3">
        <f t="shared" si="110"/>
        <v>5.5811965811965818</v>
      </c>
      <c r="O1026" s="3">
        <v>25.75</v>
      </c>
      <c r="P1026" s="40"/>
      <c r="Q1026" s="3">
        <f t="shared" si="113"/>
        <v>0</v>
      </c>
      <c r="R1026" s="3">
        <f>IF(ROUND($V$3*V1026,2)=0,"",ROUND($V$3*V1026,2))</f>
        <v>205</v>
      </c>
      <c r="S1026" s="3">
        <f>IF(ROUND((W1026*$S$4+Y1026*$U$4+AA1026*$V$4+AC1026*$W$4+AE1026*$Y$4+AG1026*$AA$4),2)=0,"",ROUND((W1026*$S$4+Y1026*$U$4+AA1026*$V$4+AC1026*$W$4+AE1026*$Y$4+AG1026*$AA$4),2))</f>
        <v>105.5</v>
      </c>
      <c r="T1026" s="3">
        <f t="shared" si="112"/>
        <v>32.07</v>
      </c>
      <c r="U1026" s="40"/>
      <c r="V1026" s="40">
        <v>2.5</v>
      </c>
      <c r="W1026" s="40"/>
      <c r="X1026" s="46"/>
      <c r="Y1026" s="46"/>
      <c r="Z1026" s="46"/>
      <c r="AA1026" s="42">
        <v>42.2</v>
      </c>
      <c r="AB1026" s="42">
        <v>42.2</v>
      </c>
      <c r="AC1026" s="46"/>
      <c r="AD1026" s="46"/>
      <c r="AE1026" s="46"/>
      <c r="AF1026" s="46"/>
      <c r="AG1026" s="46"/>
      <c r="AH1026" s="46"/>
    </row>
    <row r="1027" spans="1:34" s="22" customFormat="1" ht="14.25">
      <c r="A1027" s="20"/>
      <c r="B1027" s="21"/>
      <c r="C1027" s="20"/>
      <c r="D1027" s="61"/>
      <c r="E1027" s="15" t="s">
        <v>3614</v>
      </c>
      <c r="F1027" s="39" t="s">
        <v>3615</v>
      </c>
      <c r="G1027" s="15" t="s">
        <v>2911</v>
      </c>
      <c r="H1027" s="15" t="s">
        <v>3162</v>
      </c>
      <c r="I1027" s="24">
        <v>12.25</v>
      </c>
      <c r="J1027" s="3">
        <f t="shared" si="108"/>
        <v>10.56940170940171</v>
      </c>
      <c r="K1027" s="41">
        <v>9.9700000000000006</v>
      </c>
      <c r="L1027" s="3">
        <f t="shared" si="109"/>
        <v>8.5213675213675231</v>
      </c>
      <c r="M1027" s="41">
        <v>1.39</v>
      </c>
      <c r="N1027" s="3">
        <f t="shared" si="110"/>
        <v>1.188034188034188</v>
      </c>
      <c r="O1027" s="41">
        <v>0.69</v>
      </c>
      <c r="P1027" s="40"/>
      <c r="Q1027" s="3">
        <f t="shared" si="113"/>
        <v>0</v>
      </c>
      <c r="R1027" s="3">
        <v>0</v>
      </c>
      <c r="S1027" s="3">
        <f>IF(ROUND((W1027*$S$4+Y1027*$U$4+AA1027*$V$4+AC1027*$W$4+AE1027*$Y$4+AG1027*$AA$4),2)=0,"",ROUND((W1027*$S$4+Y1027*$U$4+AA1027*$V$4+AC1027*$W$4+AE1027*$Y$4+AG1027*$AA$4),2))</f>
        <v>0.57999999999999996</v>
      </c>
      <c r="T1027" s="3">
        <f t="shared" si="112"/>
        <v>0.17</v>
      </c>
      <c r="U1027" s="40"/>
      <c r="V1027" s="40"/>
      <c r="W1027" s="40"/>
      <c r="X1027" s="46"/>
      <c r="Y1027" s="46"/>
      <c r="Z1027" s="46"/>
      <c r="AA1027" s="42">
        <v>0.23</v>
      </c>
      <c r="AB1027" s="42">
        <v>0.23</v>
      </c>
      <c r="AC1027" s="46"/>
      <c r="AD1027" s="46"/>
      <c r="AE1027" s="46"/>
      <c r="AF1027" s="46"/>
      <c r="AG1027" s="46"/>
      <c r="AH1027" s="46"/>
    </row>
    <row r="1028" spans="1:34" s="22" customFormat="1" ht="14.25">
      <c r="A1028" s="20"/>
      <c r="B1028" s="21"/>
      <c r="C1028" s="20"/>
      <c r="D1028" s="61"/>
      <c r="E1028" s="15">
        <v>99451901</v>
      </c>
      <c r="F1028" s="39" t="s">
        <v>3621</v>
      </c>
      <c r="G1028" s="15" t="s">
        <v>2911</v>
      </c>
      <c r="H1028" s="15" t="s">
        <v>3162</v>
      </c>
      <c r="I1028" s="24">
        <v>4.58</v>
      </c>
      <c r="J1028" s="3">
        <f>L1028+N1028+O1028+Q1028+R1028+T1028+U1028</f>
        <v>3.9988034188034192</v>
      </c>
      <c r="K1028" s="41">
        <v>3</v>
      </c>
      <c r="L1028" s="3">
        <f>K1028/1.17</f>
        <v>2.5641025641025643</v>
      </c>
      <c r="M1028" s="41">
        <v>1</v>
      </c>
      <c r="N1028" s="3">
        <f>M1028/1.17</f>
        <v>0.85470085470085477</v>
      </c>
      <c r="O1028" s="41">
        <v>0.53</v>
      </c>
      <c r="P1028" s="40"/>
      <c r="Q1028" s="3">
        <f t="shared" si="113"/>
        <v>0</v>
      </c>
      <c r="R1028" s="3">
        <v>0</v>
      </c>
      <c r="S1028" s="3">
        <f>IF(ROUND((W1028*$S$4+Y1028*$U$4+AA1028*$V$4+AC1028*$W$4+AE1028*$Y$4+AG1028*$AA$4),2)=0,"",ROUND((W1028*$S$4+Y1028*$U$4+AA1028*$V$4+AC1028*$W$4+AE1028*$Y$4+AG1028*$AA$4),2))</f>
        <v>0.15</v>
      </c>
      <c r="T1028" s="3">
        <f>IF(ROUND((U1028*$U$3+X1028*$X$3+Z1028*$Z$3+AB1028*$AB$3+AD1028*$AD$3+AF1028*$AF$3+AH1028*$AH$3),2)=0,"",ROUND((U1028*$U$3+X1028*$X$3+Z1028*$Z$3+AB1028*$AB$3+AD1028*$AD$3+AF1028*$AF$3+AH1028*$AH$3),2))</f>
        <v>0.05</v>
      </c>
      <c r="U1028" s="40"/>
      <c r="V1028" s="40"/>
      <c r="W1028" s="40"/>
      <c r="X1028" s="46"/>
      <c r="Y1028" s="46"/>
      <c r="Z1028" s="46"/>
      <c r="AA1028" s="42">
        <v>0.06</v>
      </c>
      <c r="AB1028" s="42">
        <v>0.06</v>
      </c>
      <c r="AC1028" s="46"/>
      <c r="AD1028" s="46"/>
      <c r="AE1028" s="46"/>
      <c r="AF1028" s="46"/>
      <c r="AG1028" s="46"/>
      <c r="AH1028" s="46"/>
    </row>
    <row r="1029" spans="1:34" s="22" customFormat="1" ht="14.25">
      <c r="A1029" s="20"/>
      <c r="B1029" s="21"/>
      <c r="C1029" s="20"/>
      <c r="D1029" s="20"/>
      <c r="E1029" s="23"/>
      <c r="H1029" s="23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  <c r="AC1029" s="27"/>
      <c r="AD1029" s="27"/>
      <c r="AE1029" s="27"/>
      <c r="AF1029" s="27"/>
      <c r="AG1029" s="27"/>
      <c r="AH1029" s="27"/>
    </row>
    <row r="1030" spans="1:34" s="22" customFormat="1" ht="14.25">
      <c r="A1030" s="20"/>
      <c r="B1030" s="21"/>
      <c r="C1030" s="20"/>
      <c r="D1030" s="20"/>
      <c r="E1030" s="23"/>
      <c r="H1030" s="23"/>
      <c r="J1030" s="27"/>
      <c r="K1030" s="27"/>
      <c r="L1030" s="3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  <c r="AC1030" s="27"/>
      <c r="AD1030" s="27"/>
      <c r="AE1030" s="27"/>
      <c r="AF1030" s="27"/>
      <c r="AG1030" s="27"/>
      <c r="AH1030" s="27"/>
    </row>
    <row r="1031" spans="1:34" s="22" customFormat="1" ht="14.25">
      <c r="A1031" s="20"/>
      <c r="B1031" s="21"/>
      <c r="C1031" s="20"/>
      <c r="D1031" s="20"/>
      <c r="E1031" s="23"/>
      <c r="H1031" s="23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7"/>
      <c r="AD1031" s="27"/>
      <c r="AE1031" s="27"/>
      <c r="AF1031" s="27"/>
      <c r="AG1031" s="27"/>
      <c r="AH1031" s="27"/>
    </row>
    <row r="1032" spans="1:34" s="22" customFormat="1" ht="14.25">
      <c r="A1032" s="20"/>
      <c r="B1032" s="21"/>
      <c r="C1032" s="20"/>
      <c r="D1032" s="20"/>
      <c r="E1032" s="23"/>
      <c r="H1032" s="23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27"/>
      <c r="AC1032" s="27"/>
      <c r="AD1032" s="27"/>
      <c r="AE1032" s="27"/>
      <c r="AF1032" s="27"/>
      <c r="AG1032" s="27"/>
      <c r="AH1032" s="27"/>
    </row>
    <row r="1033" spans="1:34" s="22" customFormat="1" ht="14.25">
      <c r="A1033" s="20"/>
      <c r="B1033" s="21"/>
      <c r="C1033" s="20"/>
      <c r="D1033" s="20"/>
      <c r="E1033" s="23"/>
      <c r="H1033" s="23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/>
      <c r="AC1033" s="27"/>
      <c r="AD1033" s="27"/>
      <c r="AE1033" s="27"/>
      <c r="AF1033" s="27"/>
      <c r="AG1033" s="27"/>
      <c r="AH1033" s="27"/>
    </row>
    <row r="1034" spans="1:34" s="22" customFormat="1" ht="14.25">
      <c r="A1034" s="20"/>
      <c r="B1034" s="21"/>
      <c r="C1034" s="20"/>
      <c r="D1034" s="20"/>
      <c r="E1034" s="23"/>
      <c r="H1034" s="23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27"/>
      <c r="AC1034" s="27"/>
      <c r="AD1034" s="27"/>
      <c r="AE1034" s="27"/>
      <c r="AF1034" s="27"/>
      <c r="AG1034" s="27"/>
      <c r="AH1034" s="27"/>
    </row>
    <row r="1035" spans="1:34" s="22" customFormat="1" ht="14.25">
      <c r="A1035" s="20"/>
      <c r="B1035" s="21"/>
      <c r="C1035" s="20"/>
      <c r="D1035" s="20"/>
      <c r="E1035" s="23"/>
      <c r="H1035" s="23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  <c r="AC1035" s="27"/>
      <c r="AD1035" s="27"/>
      <c r="AE1035" s="27"/>
      <c r="AF1035" s="27"/>
      <c r="AG1035" s="27"/>
      <c r="AH1035" s="27"/>
    </row>
    <row r="1036" spans="1:34" s="22" customFormat="1" ht="14.25">
      <c r="A1036" s="20"/>
      <c r="B1036" s="21"/>
      <c r="C1036" s="20"/>
      <c r="D1036" s="20"/>
      <c r="E1036" s="23"/>
      <c r="H1036" s="23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</row>
    <row r="1037" spans="1:34" s="22" customFormat="1" ht="14.25">
      <c r="A1037" s="20"/>
      <c r="B1037" s="21"/>
      <c r="C1037" s="20"/>
      <c r="D1037" s="20"/>
      <c r="E1037" s="23"/>
      <c r="H1037" s="23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27"/>
      <c r="AC1037" s="27"/>
      <c r="AD1037" s="27"/>
      <c r="AE1037" s="27"/>
      <c r="AF1037" s="27"/>
      <c r="AG1037" s="27"/>
      <c r="AH1037" s="27"/>
    </row>
    <row r="1038" spans="1:34" s="22" customFormat="1" ht="14.25">
      <c r="A1038" s="20"/>
      <c r="B1038" s="21"/>
      <c r="C1038" s="20"/>
      <c r="D1038" s="20"/>
      <c r="E1038" s="23"/>
      <c r="H1038" s="23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27"/>
      <c r="AC1038" s="27"/>
      <c r="AD1038" s="27"/>
      <c r="AE1038" s="27"/>
      <c r="AF1038" s="27"/>
      <c r="AG1038" s="27"/>
      <c r="AH1038" s="27"/>
    </row>
    <row r="1039" spans="1:34" s="22" customFormat="1" ht="14.25">
      <c r="A1039" s="20"/>
      <c r="B1039" s="21"/>
      <c r="C1039" s="20"/>
      <c r="D1039" s="20"/>
      <c r="E1039" s="23"/>
      <c r="H1039" s="23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27"/>
      <c r="AC1039" s="27"/>
      <c r="AD1039" s="27"/>
      <c r="AE1039" s="27"/>
      <c r="AF1039" s="27"/>
      <c r="AG1039" s="27"/>
      <c r="AH1039" s="27"/>
    </row>
    <row r="1040" spans="1:34" s="22" customFormat="1" ht="14.25">
      <c r="A1040" s="20"/>
      <c r="B1040" s="21"/>
      <c r="C1040" s="20"/>
      <c r="D1040" s="20"/>
      <c r="E1040" s="23"/>
      <c r="H1040" s="23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27"/>
      <c r="AC1040" s="27"/>
      <c r="AD1040" s="27"/>
      <c r="AE1040" s="27"/>
      <c r="AF1040" s="27"/>
      <c r="AG1040" s="27"/>
      <c r="AH1040" s="27"/>
    </row>
    <row r="1041" spans="1:34" s="22" customFormat="1" ht="14.25">
      <c r="A1041" s="20"/>
      <c r="B1041" s="21"/>
      <c r="C1041" s="20"/>
      <c r="D1041" s="20"/>
      <c r="E1041" s="23"/>
      <c r="H1041" s="23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  <c r="AA1041" s="27"/>
      <c r="AB1041" s="27"/>
      <c r="AC1041" s="27"/>
      <c r="AD1041" s="27"/>
      <c r="AE1041" s="27"/>
      <c r="AF1041" s="27"/>
      <c r="AG1041" s="27"/>
      <c r="AH1041" s="27"/>
    </row>
    <row r="1042" spans="1:34" s="22" customFormat="1" ht="14.25">
      <c r="A1042" s="20"/>
      <c r="B1042" s="21"/>
      <c r="C1042" s="20"/>
      <c r="D1042" s="20"/>
      <c r="E1042" s="23"/>
      <c r="H1042" s="23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27"/>
      <c r="AC1042" s="27"/>
      <c r="AD1042" s="27"/>
      <c r="AE1042" s="27"/>
      <c r="AF1042" s="27"/>
      <c r="AG1042" s="27"/>
      <c r="AH1042" s="27"/>
    </row>
    <row r="1043" spans="1:34" s="22" customFormat="1" ht="14.25">
      <c r="A1043" s="20"/>
      <c r="B1043" s="21"/>
      <c r="C1043" s="20"/>
      <c r="D1043" s="20"/>
      <c r="E1043" s="23"/>
      <c r="H1043" s="23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27"/>
      <c r="AC1043" s="27"/>
      <c r="AD1043" s="27"/>
      <c r="AE1043" s="27"/>
      <c r="AF1043" s="27"/>
      <c r="AG1043" s="27"/>
      <c r="AH1043" s="27"/>
    </row>
    <row r="1044" spans="1:34" s="22" customFormat="1" ht="14.25">
      <c r="A1044" s="20"/>
      <c r="B1044" s="21"/>
      <c r="C1044" s="20"/>
      <c r="D1044" s="20"/>
      <c r="E1044" s="23"/>
      <c r="H1044" s="23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27"/>
      <c r="AC1044" s="27"/>
      <c r="AD1044" s="27"/>
      <c r="AE1044" s="27"/>
      <c r="AF1044" s="27"/>
      <c r="AG1044" s="27"/>
      <c r="AH1044" s="27"/>
    </row>
    <row r="1045" spans="1:34" s="22" customFormat="1" ht="14.25">
      <c r="A1045" s="20"/>
      <c r="B1045" s="21"/>
      <c r="C1045" s="20"/>
      <c r="D1045" s="20"/>
      <c r="E1045" s="23"/>
      <c r="H1045" s="23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  <c r="Z1045" s="27"/>
      <c r="AA1045" s="27"/>
      <c r="AB1045" s="27"/>
      <c r="AC1045" s="27"/>
      <c r="AD1045" s="27"/>
      <c r="AE1045" s="27"/>
      <c r="AF1045" s="27"/>
      <c r="AG1045" s="27"/>
      <c r="AH1045" s="27"/>
    </row>
    <row r="1046" spans="1:34" s="22" customFormat="1" ht="14.25">
      <c r="A1046" s="20"/>
      <c r="B1046" s="21"/>
      <c r="C1046" s="20"/>
      <c r="D1046" s="20"/>
      <c r="E1046" s="23"/>
      <c r="H1046" s="23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27"/>
      <c r="AC1046" s="27"/>
      <c r="AD1046" s="27"/>
      <c r="AE1046" s="27"/>
      <c r="AF1046" s="27"/>
      <c r="AG1046" s="27"/>
      <c r="AH1046" s="27"/>
    </row>
    <row r="1047" spans="1:34" s="22" customFormat="1" ht="14.25">
      <c r="A1047" s="20"/>
      <c r="B1047" s="21"/>
      <c r="C1047" s="20"/>
      <c r="D1047" s="20"/>
      <c r="E1047" s="23"/>
      <c r="H1047" s="23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  <c r="AA1047" s="27"/>
      <c r="AB1047" s="27"/>
      <c r="AC1047" s="27"/>
      <c r="AD1047" s="27"/>
      <c r="AE1047" s="27"/>
      <c r="AF1047" s="27"/>
      <c r="AG1047" s="27"/>
      <c r="AH1047" s="27"/>
    </row>
    <row r="1048" spans="1:34" s="22" customFormat="1" ht="14.25">
      <c r="A1048" s="20"/>
      <c r="B1048" s="21"/>
      <c r="C1048" s="20"/>
      <c r="D1048" s="20"/>
      <c r="E1048" s="23"/>
      <c r="H1048" s="23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  <c r="AA1048" s="27"/>
      <c r="AB1048" s="27"/>
      <c r="AC1048" s="27"/>
      <c r="AD1048" s="27"/>
      <c r="AE1048" s="27"/>
      <c r="AF1048" s="27"/>
      <c r="AG1048" s="27"/>
      <c r="AH1048" s="27"/>
    </row>
    <row r="1049" spans="1:34" s="22" customFormat="1" ht="14.25">
      <c r="A1049" s="20"/>
      <c r="B1049" s="21"/>
      <c r="C1049" s="20"/>
      <c r="D1049" s="20"/>
      <c r="E1049" s="23"/>
      <c r="H1049" s="23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27"/>
      <c r="AC1049" s="27"/>
      <c r="AD1049" s="27"/>
      <c r="AE1049" s="27"/>
      <c r="AF1049" s="27"/>
      <c r="AG1049" s="27"/>
      <c r="AH1049" s="27"/>
    </row>
    <row r="1050" spans="1:34" s="22" customFormat="1" ht="14.25">
      <c r="A1050" s="20"/>
      <c r="B1050" s="21"/>
      <c r="C1050" s="20"/>
      <c r="D1050" s="20"/>
      <c r="E1050" s="23"/>
      <c r="H1050" s="23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27"/>
      <c r="AC1050" s="27"/>
      <c r="AD1050" s="27"/>
      <c r="AE1050" s="27"/>
      <c r="AF1050" s="27"/>
      <c r="AG1050" s="27"/>
      <c r="AH1050" s="27"/>
    </row>
    <row r="1051" spans="1:34" s="22" customFormat="1" ht="14.25">
      <c r="A1051" s="20"/>
      <c r="B1051" s="21"/>
      <c r="C1051" s="20"/>
      <c r="D1051" s="20"/>
      <c r="E1051" s="23"/>
      <c r="H1051" s="23"/>
      <c r="J1051" s="27"/>
      <c r="K1051" s="27"/>
      <c r="L1051" s="27"/>
      <c r="M1051" s="27"/>
      <c r="N1051" s="27"/>
      <c r="O1051" s="27"/>
      <c r="P1051" s="27"/>
      <c r="Q1051" s="27"/>
      <c r="R1051" s="27"/>
      <c r="S1051" s="27"/>
      <c r="T1051" s="27"/>
      <c r="U1051" s="27"/>
      <c r="V1051" s="27"/>
      <c r="W1051" s="27"/>
      <c r="X1051" s="27"/>
      <c r="Y1051" s="27"/>
      <c r="Z1051" s="27"/>
      <c r="AA1051" s="27"/>
      <c r="AB1051" s="27"/>
      <c r="AC1051" s="27"/>
      <c r="AD1051" s="27"/>
      <c r="AE1051" s="27"/>
      <c r="AF1051" s="27"/>
      <c r="AG1051" s="27"/>
      <c r="AH1051" s="27"/>
    </row>
    <row r="1052" spans="1:34" s="22" customFormat="1" ht="14.25">
      <c r="A1052" s="20"/>
      <c r="B1052" s="21"/>
      <c r="C1052" s="20"/>
      <c r="D1052" s="20"/>
      <c r="E1052" s="23"/>
      <c r="H1052" s="23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  <c r="AA1052" s="27"/>
      <c r="AB1052" s="27"/>
      <c r="AC1052" s="27"/>
      <c r="AD1052" s="27"/>
      <c r="AE1052" s="27"/>
      <c r="AF1052" s="27"/>
      <c r="AG1052" s="27"/>
      <c r="AH1052" s="27"/>
    </row>
    <row r="1053" spans="1:34" s="22" customFormat="1" ht="14.25">
      <c r="A1053" s="20"/>
      <c r="B1053" s="21"/>
      <c r="C1053" s="20"/>
      <c r="D1053" s="20"/>
      <c r="E1053" s="23"/>
      <c r="H1053" s="23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  <c r="X1053" s="27"/>
      <c r="Y1053" s="27"/>
      <c r="Z1053" s="27"/>
      <c r="AA1053" s="27"/>
      <c r="AB1053" s="27"/>
      <c r="AC1053" s="27"/>
      <c r="AD1053" s="27"/>
      <c r="AE1053" s="27"/>
      <c r="AF1053" s="27"/>
      <c r="AG1053" s="27"/>
      <c r="AH1053" s="27"/>
    </row>
    <row r="1054" spans="1:34" s="22" customFormat="1" ht="14.25">
      <c r="A1054" s="20"/>
      <c r="B1054" s="21"/>
      <c r="C1054" s="20"/>
      <c r="D1054" s="20"/>
      <c r="E1054" s="23"/>
      <c r="H1054" s="23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27"/>
      <c r="AA1054" s="27"/>
      <c r="AB1054" s="27"/>
      <c r="AC1054" s="27"/>
      <c r="AD1054" s="27"/>
      <c r="AE1054" s="27"/>
      <c r="AF1054" s="27"/>
      <c r="AG1054" s="27"/>
      <c r="AH1054" s="27"/>
    </row>
    <row r="1055" spans="1:34" s="22" customFormat="1" ht="14.25">
      <c r="A1055" s="20"/>
      <c r="B1055" s="21"/>
      <c r="C1055" s="20"/>
      <c r="D1055" s="20"/>
      <c r="E1055" s="23"/>
      <c r="H1055" s="23"/>
      <c r="J1055" s="27"/>
      <c r="K1055" s="27"/>
      <c r="L1055" s="27"/>
      <c r="M1055" s="27"/>
      <c r="N1055" s="27"/>
      <c r="O1055" s="27"/>
      <c r="P1055" s="27"/>
      <c r="Q1055" s="27"/>
      <c r="R1055" s="27"/>
      <c r="S1055" s="27"/>
      <c r="T1055" s="27"/>
      <c r="U1055" s="27"/>
      <c r="V1055" s="27"/>
      <c r="W1055" s="27"/>
      <c r="X1055" s="27"/>
      <c r="Y1055" s="27"/>
      <c r="Z1055" s="27"/>
      <c r="AA1055" s="27"/>
      <c r="AB1055" s="27"/>
      <c r="AC1055" s="27"/>
      <c r="AD1055" s="27"/>
      <c r="AE1055" s="27"/>
      <c r="AF1055" s="27"/>
      <c r="AG1055" s="27"/>
      <c r="AH1055" s="27"/>
    </row>
    <row r="1056" spans="1:34" s="22" customFormat="1" ht="14.25">
      <c r="A1056" s="20"/>
      <c r="B1056" s="21"/>
      <c r="C1056" s="20"/>
      <c r="D1056" s="20"/>
      <c r="E1056" s="23"/>
      <c r="H1056" s="23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/>
      <c r="X1056" s="27"/>
      <c r="Y1056" s="27"/>
      <c r="Z1056" s="27"/>
      <c r="AA1056" s="27"/>
      <c r="AB1056" s="27"/>
      <c r="AC1056" s="27"/>
      <c r="AD1056" s="27"/>
      <c r="AE1056" s="27"/>
      <c r="AF1056" s="27"/>
      <c r="AG1056" s="27"/>
      <c r="AH1056" s="27"/>
    </row>
    <row r="1057" spans="1:34" s="22" customFormat="1" ht="14.25">
      <c r="A1057" s="20"/>
      <c r="B1057" s="21"/>
      <c r="C1057" s="20"/>
      <c r="D1057" s="20"/>
      <c r="E1057" s="23"/>
      <c r="H1057" s="23"/>
      <c r="J1057" s="27"/>
      <c r="K1057" s="27"/>
      <c r="L1057" s="27"/>
      <c r="M1057" s="27"/>
      <c r="N1057" s="27"/>
      <c r="O1057" s="27"/>
      <c r="P1057" s="27"/>
      <c r="Q1057" s="27"/>
      <c r="R1057" s="27"/>
      <c r="S1057" s="27"/>
      <c r="T1057" s="27"/>
      <c r="U1057" s="27"/>
      <c r="V1057" s="27"/>
      <c r="W1057" s="27"/>
      <c r="X1057" s="27"/>
      <c r="Y1057" s="27"/>
      <c r="Z1057" s="27"/>
      <c r="AA1057" s="27"/>
      <c r="AB1057" s="27"/>
      <c r="AC1057" s="27"/>
      <c r="AD1057" s="27"/>
      <c r="AE1057" s="27"/>
      <c r="AF1057" s="27"/>
      <c r="AG1057" s="27"/>
      <c r="AH1057" s="27"/>
    </row>
    <row r="1058" spans="1:34" s="22" customFormat="1" ht="14.25">
      <c r="A1058" s="20"/>
      <c r="B1058" s="21"/>
      <c r="C1058" s="20"/>
      <c r="D1058" s="20"/>
      <c r="E1058" s="23"/>
      <c r="H1058" s="23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27"/>
      <c r="V1058" s="27"/>
      <c r="W1058" s="27"/>
      <c r="X1058" s="27"/>
      <c r="Y1058" s="27"/>
      <c r="Z1058" s="27"/>
      <c r="AA1058" s="27"/>
      <c r="AB1058" s="27"/>
      <c r="AC1058" s="27"/>
      <c r="AD1058" s="27"/>
      <c r="AE1058" s="27"/>
      <c r="AF1058" s="27"/>
      <c r="AG1058" s="27"/>
      <c r="AH1058" s="27"/>
    </row>
    <row r="1059" spans="1:34" s="22" customFormat="1" ht="14.25">
      <c r="A1059" s="20"/>
      <c r="B1059" s="21"/>
      <c r="C1059" s="20"/>
      <c r="D1059" s="20"/>
      <c r="E1059" s="23"/>
      <c r="H1059" s="23"/>
      <c r="J1059" s="27"/>
      <c r="K1059" s="27"/>
      <c r="L1059" s="27"/>
      <c r="M1059" s="27"/>
      <c r="N1059" s="27"/>
      <c r="O1059" s="27"/>
      <c r="P1059" s="27"/>
      <c r="Q1059" s="27"/>
      <c r="R1059" s="27"/>
      <c r="S1059" s="27"/>
      <c r="T1059" s="27"/>
      <c r="U1059" s="27"/>
      <c r="V1059" s="27"/>
      <c r="W1059" s="27"/>
      <c r="X1059" s="27"/>
      <c r="Y1059" s="27"/>
      <c r="Z1059" s="27"/>
      <c r="AA1059" s="27"/>
      <c r="AB1059" s="27"/>
      <c r="AC1059" s="27"/>
      <c r="AD1059" s="27"/>
      <c r="AE1059" s="27"/>
      <c r="AF1059" s="27"/>
      <c r="AG1059" s="27"/>
      <c r="AH1059" s="27"/>
    </row>
    <row r="1060" spans="1:34" s="22" customFormat="1" ht="14.25">
      <c r="A1060" s="20"/>
      <c r="B1060" s="21"/>
      <c r="C1060" s="20"/>
      <c r="D1060" s="20"/>
      <c r="E1060" s="23"/>
      <c r="H1060" s="23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  <c r="X1060" s="27"/>
      <c r="Y1060" s="27"/>
      <c r="Z1060" s="27"/>
      <c r="AA1060" s="27"/>
      <c r="AB1060" s="27"/>
      <c r="AC1060" s="27"/>
      <c r="AD1060" s="27"/>
      <c r="AE1060" s="27"/>
      <c r="AF1060" s="27"/>
      <c r="AG1060" s="27"/>
      <c r="AH1060" s="27"/>
    </row>
    <row r="1061" spans="1:34" s="22" customFormat="1" ht="14.25">
      <c r="A1061" s="20"/>
      <c r="B1061" s="21"/>
      <c r="C1061" s="20"/>
      <c r="D1061" s="20"/>
      <c r="E1061" s="23"/>
      <c r="H1061" s="23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27"/>
      <c r="V1061" s="27"/>
      <c r="W1061" s="27"/>
      <c r="X1061" s="27"/>
      <c r="Y1061" s="27"/>
      <c r="Z1061" s="27"/>
      <c r="AA1061" s="27"/>
      <c r="AB1061" s="27"/>
      <c r="AC1061" s="27"/>
      <c r="AD1061" s="27"/>
      <c r="AE1061" s="27"/>
      <c r="AF1061" s="27"/>
      <c r="AG1061" s="27"/>
      <c r="AH1061" s="27"/>
    </row>
    <row r="1062" spans="1:34" s="22" customFormat="1" ht="14.25">
      <c r="A1062" s="20"/>
      <c r="B1062" s="21"/>
      <c r="C1062" s="20"/>
      <c r="D1062" s="20"/>
      <c r="E1062" s="23"/>
      <c r="H1062" s="23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  <c r="X1062" s="27"/>
      <c r="Y1062" s="27"/>
      <c r="Z1062" s="27"/>
      <c r="AA1062" s="27"/>
      <c r="AB1062" s="27"/>
      <c r="AC1062" s="27"/>
      <c r="AD1062" s="27"/>
      <c r="AE1062" s="27"/>
      <c r="AF1062" s="27"/>
      <c r="AG1062" s="27"/>
      <c r="AH1062" s="27"/>
    </row>
    <row r="1063" spans="1:34" s="22" customFormat="1" ht="14.25">
      <c r="A1063" s="20"/>
      <c r="B1063" s="21"/>
      <c r="C1063" s="20"/>
      <c r="D1063" s="20"/>
      <c r="E1063" s="23"/>
      <c r="H1063" s="23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  <c r="V1063" s="27"/>
      <c r="W1063" s="27"/>
      <c r="X1063" s="27"/>
      <c r="Y1063" s="27"/>
      <c r="Z1063" s="27"/>
      <c r="AA1063" s="27"/>
      <c r="AB1063" s="27"/>
      <c r="AC1063" s="27"/>
      <c r="AD1063" s="27"/>
      <c r="AE1063" s="27"/>
      <c r="AF1063" s="27"/>
      <c r="AG1063" s="27"/>
      <c r="AH1063" s="27"/>
    </row>
    <row r="1064" spans="1:34" s="22" customFormat="1" ht="14.25">
      <c r="A1064" s="20"/>
      <c r="B1064" s="21"/>
      <c r="C1064" s="20"/>
      <c r="D1064" s="20"/>
      <c r="E1064" s="23"/>
      <c r="H1064" s="23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  <c r="V1064" s="27"/>
      <c r="W1064" s="27"/>
      <c r="X1064" s="27"/>
      <c r="Y1064" s="27"/>
      <c r="Z1064" s="27"/>
      <c r="AA1064" s="27"/>
      <c r="AB1064" s="27"/>
      <c r="AC1064" s="27"/>
      <c r="AD1064" s="27"/>
      <c r="AE1064" s="27"/>
      <c r="AF1064" s="27"/>
      <c r="AG1064" s="27"/>
      <c r="AH1064" s="27"/>
    </row>
  </sheetData>
  <mergeCells count="10">
    <mergeCell ref="H1:H3"/>
    <mergeCell ref="I1:I3"/>
    <mergeCell ref="J1:J3"/>
    <mergeCell ref="A1:A3"/>
    <mergeCell ref="B1:B3"/>
    <mergeCell ref="C1:C3"/>
    <mergeCell ref="E1:E3"/>
    <mergeCell ref="F1:F3"/>
    <mergeCell ref="G1:G3"/>
    <mergeCell ref="D1:D3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8"/>
  <sheetViews>
    <sheetView workbookViewId="0">
      <selection activeCell="J19" sqref="J19"/>
    </sheetView>
  </sheetViews>
  <sheetFormatPr defaultRowHeight="33" customHeight="1"/>
  <cols>
    <col min="1" max="1" width="7" style="75" bestFit="1" customWidth="1"/>
    <col min="2" max="2" width="21.375" style="75" customWidth="1"/>
    <col min="3" max="3" width="6.25" style="75" bestFit="1" customWidth="1"/>
    <col min="4" max="4" width="10.125" style="75" bestFit="1" customWidth="1"/>
    <col min="5" max="5" width="24.375" style="75" customWidth="1"/>
    <col min="6" max="6" width="17.625" style="75" customWidth="1"/>
    <col min="7" max="7" width="11.375" style="76" customWidth="1"/>
    <col min="8" max="8" width="9.5" style="77" bestFit="1" customWidth="1"/>
    <col min="9" max="9" width="9" style="75"/>
    <col min="10" max="16384" width="9" style="72"/>
  </cols>
  <sheetData>
    <row r="1" spans="1:9" ht="23.25" customHeight="1">
      <c r="A1" s="70" t="s">
        <v>1521</v>
      </c>
      <c r="B1" s="70" t="s">
        <v>1522</v>
      </c>
      <c r="C1" s="70" t="s">
        <v>1523</v>
      </c>
      <c r="D1" s="70" t="s">
        <v>1524</v>
      </c>
      <c r="E1" s="70" t="s">
        <v>1525</v>
      </c>
      <c r="F1" s="70" t="s">
        <v>1526</v>
      </c>
      <c r="G1" s="70" t="s">
        <v>1527</v>
      </c>
      <c r="H1" s="71" t="s">
        <v>1524</v>
      </c>
      <c r="I1" s="70" t="s">
        <v>1528</v>
      </c>
    </row>
    <row r="2" spans="1:9" ht="16.5">
      <c r="A2" s="89" t="s">
        <v>2907</v>
      </c>
      <c r="B2" s="89" t="s">
        <v>2908</v>
      </c>
      <c r="C2" s="89" t="s">
        <v>2909</v>
      </c>
      <c r="D2" s="89">
        <v>4512.04</v>
      </c>
      <c r="E2" s="17" t="s">
        <v>2910</v>
      </c>
      <c r="F2" s="17" t="s">
        <v>2911</v>
      </c>
      <c r="G2" s="69" t="s">
        <v>2056</v>
      </c>
      <c r="H2" s="73">
        <v>82</v>
      </c>
      <c r="I2" s="66">
        <v>12</v>
      </c>
    </row>
    <row r="3" spans="1:9" ht="16.5">
      <c r="A3" s="89"/>
      <c r="B3" s="89"/>
      <c r="C3" s="89"/>
      <c r="D3" s="89"/>
      <c r="E3" s="17" t="s">
        <v>506</v>
      </c>
      <c r="F3" s="17" t="s">
        <v>496</v>
      </c>
      <c r="G3" s="69" t="s">
        <v>3162</v>
      </c>
      <c r="H3" s="73">
        <v>482.28</v>
      </c>
      <c r="I3" s="66">
        <v>1</v>
      </c>
    </row>
    <row r="4" spans="1:9" ht="16.5">
      <c r="A4" s="89"/>
      <c r="B4" s="89"/>
      <c r="C4" s="89"/>
      <c r="D4" s="89"/>
      <c r="E4" s="17" t="s">
        <v>384</v>
      </c>
      <c r="F4" s="17" t="s">
        <v>393</v>
      </c>
      <c r="G4" s="69" t="s">
        <v>3162</v>
      </c>
      <c r="H4" s="73">
        <v>1385.88</v>
      </c>
      <c r="I4" s="66">
        <v>1</v>
      </c>
    </row>
    <row r="5" spans="1:9" ht="16.5">
      <c r="A5" s="89"/>
      <c r="B5" s="89"/>
      <c r="C5" s="89"/>
      <c r="D5" s="89"/>
      <c r="E5" s="17" t="s">
        <v>350</v>
      </c>
      <c r="F5" s="17" t="s">
        <v>2911</v>
      </c>
      <c r="G5" s="69" t="s">
        <v>3162</v>
      </c>
      <c r="H5" s="73">
        <v>1284.24</v>
      </c>
      <c r="I5" s="66">
        <v>0.5</v>
      </c>
    </row>
    <row r="6" spans="1:9" ht="16.5">
      <c r="A6" s="89"/>
      <c r="B6" s="89"/>
      <c r="C6" s="89"/>
      <c r="D6" s="89"/>
      <c r="E6" s="17" t="s">
        <v>2912</v>
      </c>
      <c r="F6" s="17" t="s">
        <v>2911</v>
      </c>
      <c r="G6" s="69" t="s">
        <v>2913</v>
      </c>
      <c r="H6" s="73">
        <v>0.86</v>
      </c>
      <c r="I6" s="66">
        <v>10</v>
      </c>
    </row>
    <row r="7" spans="1:9" ht="16.5">
      <c r="A7" s="89"/>
      <c r="B7" s="89"/>
      <c r="C7" s="89"/>
      <c r="D7" s="89"/>
      <c r="E7" s="17" t="s">
        <v>2914</v>
      </c>
      <c r="F7" s="17" t="s">
        <v>3159</v>
      </c>
      <c r="G7" s="69" t="s">
        <v>2040</v>
      </c>
      <c r="H7" s="73">
        <v>4.2</v>
      </c>
      <c r="I7" s="66">
        <v>5</v>
      </c>
    </row>
    <row r="8" spans="1:9" ht="16.5">
      <c r="A8" s="89"/>
      <c r="B8" s="89"/>
      <c r="C8" s="89"/>
      <c r="D8" s="89"/>
      <c r="E8" s="17" t="s">
        <v>2915</v>
      </c>
      <c r="F8" s="17" t="s">
        <v>2911</v>
      </c>
      <c r="G8" s="69" t="s">
        <v>2916</v>
      </c>
      <c r="H8" s="73">
        <v>1</v>
      </c>
      <c r="I8" s="66">
        <v>25</v>
      </c>
    </row>
    <row r="9" spans="1:9" ht="16.5">
      <c r="A9" s="89"/>
      <c r="B9" s="89"/>
      <c r="C9" s="89"/>
      <c r="D9" s="89"/>
      <c r="E9" s="17" t="s">
        <v>2917</v>
      </c>
      <c r="F9" s="17" t="s">
        <v>2911</v>
      </c>
      <c r="G9" s="69" t="s">
        <v>2043</v>
      </c>
      <c r="H9" s="73">
        <v>1071.94</v>
      </c>
      <c r="I9" s="66">
        <v>0.08</v>
      </c>
    </row>
    <row r="10" spans="1:9" ht="16.5">
      <c r="A10" s="89" t="s">
        <v>2918</v>
      </c>
      <c r="B10" s="89" t="s">
        <v>2919</v>
      </c>
      <c r="C10" s="89" t="s">
        <v>2909</v>
      </c>
      <c r="D10" s="89">
        <v>4994.1899999999996</v>
      </c>
      <c r="E10" s="17" t="s">
        <v>2910</v>
      </c>
      <c r="F10" s="17" t="s">
        <v>2911</v>
      </c>
      <c r="G10" s="69" t="s">
        <v>2056</v>
      </c>
      <c r="H10" s="73">
        <v>82</v>
      </c>
      <c r="I10" s="66">
        <v>12</v>
      </c>
    </row>
    <row r="11" spans="1:9" ht="16.5">
      <c r="A11" s="89"/>
      <c r="B11" s="89"/>
      <c r="C11" s="89"/>
      <c r="D11" s="89"/>
      <c r="E11" s="17" t="s">
        <v>506</v>
      </c>
      <c r="F11" s="17" t="s">
        <v>496</v>
      </c>
      <c r="G11" s="69" t="s">
        <v>3162</v>
      </c>
      <c r="H11" s="73">
        <v>482.28</v>
      </c>
      <c r="I11" s="66">
        <v>1</v>
      </c>
    </row>
    <row r="12" spans="1:9" ht="16.5">
      <c r="A12" s="89"/>
      <c r="B12" s="89"/>
      <c r="C12" s="89"/>
      <c r="D12" s="89"/>
      <c r="E12" s="17" t="s">
        <v>2912</v>
      </c>
      <c r="F12" s="17" t="s">
        <v>2911</v>
      </c>
      <c r="G12" s="69" t="s">
        <v>2913</v>
      </c>
      <c r="H12" s="73">
        <v>0.86</v>
      </c>
      <c r="I12" s="66">
        <v>15</v>
      </c>
    </row>
    <row r="13" spans="1:9" ht="16.5">
      <c r="A13" s="89"/>
      <c r="B13" s="89"/>
      <c r="C13" s="89"/>
      <c r="D13" s="89"/>
      <c r="E13" s="17" t="s">
        <v>2914</v>
      </c>
      <c r="F13" s="17" t="s">
        <v>3159</v>
      </c>
      <c r="G13" s="69" t="s">
        <v>2040</v>
      </c>
      <c r="H13" s="73">
        <v>4.2</v>
      </c>
      <c r="I13" s="66">
        <v>10</v>
      </c>
    </row>
    <row r="14" spans="1:9" ht="16.5">
      <c r="A14" s="89"/>
      <c r="B14" s="89"/>
      <c r="C14" s="89"/>
      <c r="D14" s="89"/>
      <c r="E14" s="17" t="s">
        <v>2915</v>
      </c>
      <c r="F14" s="17" t="s">
        <v>2911</v>
      </c>
      <c r="G14" s="69" t="s">
        <v>2916</v>
      </c>
      <c r="H14" s="73">
        <v>1</v>
      </c>
      <c r="I14" s="66">
        <v>25</v>
      </c>
    </row>
    <row r="15" spans="1:9" ht="16.5">
      <c r="A15" s="89"/>
      <c r="B15" s="89"/>
      <c r="C15" s="89"/>
      <c r="D15" s="89"/>
      <c r="E15" s="17" t="s">
        <v>2917</v>
      </c>
      <c r="F15" s="17" t="s">
        <v>2911</v>
      </c>
      <c r="G15" s="69" t="s">
        <v>2043</v>
      </c>
      <c r="H15" s="73">
        <v>1071.94</v>
      </c>
      <c r="I15" s="66">
        <v>0.08</v>
      </c>
    </row>
    <row r="16" spans="1:9" ht="16.5">
      <c r="A16" s="89"/>
      <c r="B16" s="89"/>
      <c r="C16" s="89"/>
      <c r="D16" s="89"/>
      <c r="E16" s="17" t="s">
        <v>384</v>
      </c>
      <c r="F16" s="17" t="s">
        <v>397</v>
      </c>
      <c r="G16" s="69" t="s">
        <v>3162</v>
      </c>
      <c r="H16" s="73">
        <v>1625.38</v>
      </c>
      <c r="I16" s="66">
        <v>1</v>
      </c>
    </row>
    <row r="17" spans="1:9">
      <c r="A17" s="89"/>
      <c r="B17" s="89"/>
      <c r="C17" s="89"/>
      <c r="D17" s="89"/>
      <c r="E17" s="17" t="s">
        <v>2920</v>
      </c>
      <c r="F17" s="17" t="s">
        <v>2911</v>
      </c>
      <c r="G17" s="69" t="s">
        <v>3162</v>
      </c>
      <c r="H17" s="73">
        <v>1526.08</v>
      </c>
      <c r="I17" s="66">
        <v>0.5</v>
      </c>
    </row>
    <row r="18" spans="1:9" ht="16.5">
      <c r="A18" s="86" t="s">
        <v>2921</v>
      </c>
      <c r="B18" s="86" t="s">
        <v>2922</v>
      </c>
      <c r="C18" s="86" t="s">
        <v>2909</v>
      </c>
      <c r="D18" s="86">
        <v>3683.42</v>
      </c>
      <c r="E18" s="17" t="s">
        <v>2910</v>
      </c>
      <c r="F18" s="17" t="s">
        <v>2911</v>
      </c>
      <c r="G18" s="69" t="s">
        <v>2056</v>
      </c>
      <c r="H18" s="73">
        <v>82</v>
      </c>
      <c r="I18" s="66">
        <v>6</v>
      </c>
    </row>
    <row r="19" spans="1:9" ht="16.5">
      <c r="A19" s="87"/>
      <c r="B19" s="87"/>
      <c r="C19" s="87"/>
      <c r="D19" s="87"/>
      <c r="E19" s="17" t="s">
        <v>506</v>
      </c>
      <c r="F19" s="17" t="s">
        <v>496</v>
      </c>
      <c r="G19" s="69" t="s">
        <v>3162</v>
      </c>
      <c r="H19" s="73">
        <v>482.28</v>
      </c>
      <c r="I19" s="66">
        <v>1</v>
      </c>
    </row>
    <row r="20" spans="1:9" ht="16.5">
      <c r="A20" s="87"/>
      <c r="B20" s="87"/>
      <c r="C20" s="87"/>
      <c r="D20" s="87"/>
      <c r="E20" s="17" t="s">
        <v>384</v>
      </c>
      <c r="F20" s="17" t="s">
        <v>393</v>
      </c>
      <c r="G20" s="69" t="s">
        <v>3162</v>
      </c>
      <c r="H20" s="73">
        <v>1385.88</v>
      </c>
      <c r="I20" s="66">
        <v>1</v>
      </c>
    </row>
    <row r="21" spans="1:9" ht="16.5">
      <c r="A21" s="87"/>
      <c r="B21" s="87"/>
      <c r="C21" s="87"/>
      <c r="D21" s="87"/>
      <c r="E21" s="17" t="s">
        <v>2912</v>
      </c>
      <c r="F21" s="17" t="s">
        <v>2911</v>
      </c>
      <c r="G21" s="69" t="s">
        <v>2913</v>
      </c>
      <c r="H21" s="73">
        <v>0.86</v>
      </c>
      <c r="I21" s="66">
        <v>10</v>
      </c>
    </row>
    <row r="22" spans="1:9" ht="16.5">
      <c r="A22" s="87"/>
      <c r="B22" s="87"/>
      <c r="C22" s="87"/>
      <c r="D22" s="87"/>
      <c r="E22" s="17" t="s">
        <v>2914</v>
      </c>
      <c r="F22" s="17" t="s">
        <v>3159</v>
      </c>
      <c r="G22" s="69" t="s">
        <v>2040</v>
      </c>
      <c r="H22" s="73">
        <v>4.2</v>
      </c>
      <c r="I22" s="66">
        <v>5</v>
      </c>
    </row>
    <row r="23" spans="1:9" ht="16.5">
      <c r="A23" s="87"/>
      <c r="B23" s="87"/>
      <c r="C23" s="87"/>
      <c r="D23" s="87"/>
      <c r="E23" s="17" t="s">
        <v>2915</v>
      </c>
      <c r="F23" s="17" t="s">
        <v>2911</v>
      </c>
      <c r="G23" s="69" t="s">
        <v>2916</v>
      </c>
      <c r="H23" s="73">
        <v>1</v>
      </c>
      <c r="I23" s="66">
        <v>25</v>
      </c>
    </row>
    <row r="24" spans="1:9" ht="16.5">
      <c r="A24" s="87"/>
      <c r="B24" s="87"/>
      <c r="C24" s="87"/>
      <c r="D24" s="87"/>
      <c r="E24" s="17" t="s">
        <v>2917</v>
      </c>
      <c r="F24" s="17" t="s">
        <v>2911</v>
      </c>
      <c r="G24" s="69" t="s">
        <v>2043</v>
      </c>
      <c r="H24" s="73">
        <v>1071.94</v>
      </c>
      <c r="I24" s="66">
        <v>0.08</v>
      </c>
    </row>
    <row r="25" spans="1:9" ht="16.5">
      <c r="A25" s="87"/>
      <c r="B25" s="87"/>
      <c r="C25" s="87"/>
      <c r="D25" s="87"/>
      <c r="E25" s="17" t="s">
        <v>351</v>
      </c>
      <c r="F25" s="17" t="s">
        <v>2911</v>
      </c>
      <c r="G25" s="69" t="s">
        <v>3162</v>
      </c>
      <c r="H25" s="73">
        <v>918.35</v>
      </c>
      <c r="I25" s="66">
        <v>0.5</v>
      </c>
    </row>
    <row r="26" spans="1:9" ht="16.5">
      <c r="A26" s="88"/>
      <c r="B26" s="88"/>
      <c r="C26" s="88"/>
      <c r="D26" s="88"/>
      <c r="E26" s="17" t="s">
        <v>1529</v>
      </c>
      <c r="F26" s="17" t="s">
        <v>2911</v>
      </c>
      <c r="G26" s="69" t="s">
        <v>2924</v>
      </c>
      <c r="H26" s="73">
        <v>15.44</v>
      </c>
      <c r="I26" s="66">
        <v>0.78</v>
      </c>
    </row>
    <row r="27" spans="1:9" ht="16.5">
      <c r="A27" s="86" t="s">
        <v>2925</v>
      </c>
      <c r="B27" s="86" t="s">
        <v>2926</v>
      </c>
      <c r="C27" s="86" t="s">
        <v>2909</v>
      </c>
      <c r="D27" s="86">
        <v>4261.57</v>
      </c>
      <c r="E27" s="17" t="s">
        <v>2910</v>
      </c>
      <c r="F27" s="17" t="s">
        <v>2911</v>
      </c>
      <c r="G27" s="69" t="s">
        <v>2056</v>
      </c>
      <c r="H27" s="73">
        <v>82</v>
      </c>
      <c r="I27" s="66">
        <v>6</v>
      </c>
    </row>
    <row r="28" spans="1:9" ht="16.5">
      <c r="A28" s="87"/>
      <c r="B28" s="87"/>
      <c r="C28" s="87" t="s">
        <v>2909</v>
      </c>
      <c r="D28" s="87">
        <v>4278.4399999999996</v>
      </c>
      <c r="E28" s="17" t="s">
        <v>506</v>
      </c>
      <c r="F28" s="17" t="s">
        <v>496</v>
      </c>
      <c r="G28" s="69" t="s">
        <v>3162</v>
      </c>
      <c r="H28" s="73">
        <v>482.28</v>
      </c>
      <c r="I28" s="66">
        <v>1</v>
      </c>
    </row>
    <row r="29" spans="1:9" ht="16.5">
      <c r="A29" s="87"/>
      <c r="B29" s="87"/>
      <c r="C29" s="87" t="s">
        <v>2909</v>
      </c>
      <c r="D29" s="87">
        <v>4278.4399999999996</v>
      </c>
      <c r="E29" s="17" t="s">
        <v>2912</v>
      </c>
      <c r="F29" s="17" t="s">
        <v>2911</v>
      </c>
      <c r="G29" s="69" t="s">
        <v>2913</v>
      </c>
      <c r="H29" s="73">
        <v>0.86</v>
      </c>
      <c r="I29" s="66">
        <v>10</v>
      </c>
    </row>
    <row r="30" spans="1:9" ht="16.5">
      <c r="A30" s="87"/>
      <c r="B30" s="87"/>
      <c r="C30" s="87" t="s">
        <v>2909</v>
      </c>
      <c r="D30" s="87">
        <v>4278.4399999999996</v>
      </c>
      <c r="E30" s="17" t="s">
        <v>2914</v>
      </c>
      <c r="F30" s="17" t="s">
        <v>3159</v>
      </c>
      <c r="G30" s="69" t="s">
        <v>2040</v>
      </c>
      <c r="H30" s="73">
        <v>4.2</v>
      </c>
      <c r="I30" s="66">
        <v>5</v>
      </c>
    </row>
    <row r="31" spans="1:9" ht="16.5">
      <c r="A31" s="87"/>
      <c r="B31" s="87"/>
      <c r="C31" s="87" t="s">
        <v>2909</v>
      </c>
      <c r="D31" s="87">
        <v>4278.4399999999996</v>
      </c>
      <c r="E31" s="17" t="s">
        <v>2915</v>
      </c>
      <c r="F31" s="17" t="s">
        <v>2911</v>
      </c>
      <c r="G31" s="69" t="s">
        <v>2916</v>
      </c>
      <c r="H31" s="73">
        <v>1</v>
      </c>
      <c r="I31" s="66">
        <v>25</v>
      </c>
    </row>
    <row r="32" spans="1:9" ht="16.5">
      <c r="A32" s="87"/>
      <c r="B32" s="87"/>
      <c r="C32" s="87" t="s">
        <v>2909</v>
      </c>
      <c r="D32" s="87">
        <v>4278.4399999999996</v>
      </c>
      <c r="E32" s="17" t="s">
        <v>2917</v>
      </c>
      <c r="F32" s="17" t="s">
        <v>2911</v>
      </c>
      <c r="G32" s="69" t="s">
        <v>2043</v>
      </c>
      <c r="H32" s="73">
        <v>1071.94</v>
      </c>
      <c r="I32" s="66">
        <v>0.08</v>
      </c>
    </row>
    <row r="33" spans="1:9" ht="16.5">
      <c r="A33" s="87"/>
      <c r="B33" s="87"/>
      <c r="C33" s="87" t="s">
        <v>2909</v>
      </c>
      <c r="D33" s="87">
        <v>4278.4399999999996</v>
      </c>
      <c r="E33" s="17" t="s">
        <v>2923</v>
      </c>
      <c r="F33" s="17" t="s">
        <v>2911</v>
      </c>
      <c r="G33" s="69" t="s">
        <v>2924</v>
      </c>
      <c r="H33" s="73">
        <v>15.44</v>
      </c>
      <c r="I33" s="66">
        <v>0.78</v>
      </c>
    </row>
    <row r="34" spans="1:9" ht="16.5">
      <c r="A34" s="87"/>
      <c r="B34" s="87"/>
      <c r="C34" s="87" t="s">
        <v>2909</v>
      </c>
      <c r="D34" s="87">
        <v>4278.4399999999996</v>
      </c>
      <c r="E34" s="17" t="s">
        <v>384</v>
      </c>
      <c r="F34" s="17" t="s">
        <v>397</v>
      </c>
      <c r="G34" s="69" t="s">
        <v>3162</v>
      </c>
      <c r="H34" s="73">
        <v>1625.38</v>
      </c>
      <c r="I34" s="66">
        <v>1</v>
      </c>
    </row>
    <row r="35" spans="1:9" ht="16.5">
      <c r="A35" s="88"/>
      <c r="B35" s="88"/>
      <c r="C35" s="88" t="s">
        <v>2909</v>
      </c>
      <c r="D35" s="88">
        <v>4278.4399999999996</v>
      </c>
      <c r="E35" s="17" t="s">
        <v>3525</v>
      </c>
      <c r="F35" s="17" t="s">
        <v>648</v>
      </c>
      <c r="G35" s="69" t="s">
        <v>3162</v>
      </c>
      <c r="H35" s="73">
        <v>1364.4</v>
      </c>
      <c r="I35" s="66">
        <v>0.5</v>
      </c>
    </row>
    <row r="36" spans="1:9" ht="16.5">
      <c r="A36" s="86" t="s">
        <v>2927</v>
      </c>
      <c r="B36" s="86" t="s">
        <v>2928</v>
      </c>
      <c r="C36" s="86" t="s">
        <v>2909</v>
      </c>
      <c r="D36" s="86">
        <v>4817.22</v>
      </c>
      <c r="E36" s="17" t="s">
        <v>2910</v>
      </c>
      <c r="F36" s="17" t="s">
        <v>2911</v>
      </c>
      <c r="G36" s="69" t="s">
        <v>2056</v>
      </c>
      <c r="H36" s="73">
        <v>82</v>
      </c>
      <c r="I36" s="66">
        <v>10</v>
      </c>
    </row>
    <row r="37" spans="1:9" ht="16.5">
      <c r="A37" s="87"/>
      <c r="B37" s="87" t="s">
        <v>2928</v>
      </c>
      <c r="C37" s="87" t="s">
        <v>2909</v>
      </c>
      <c r="D37" s="87">
        <v>4834.09</v>
      </c>
      <c r="E37" s="17" t="s">
        <v>2912</v>
      </c>
      <c r="F37" s="17" t="s">
        <v>2911</v>
      </c>
      <c r="G37" s="69" t="s">
        <v>2913</v>
      </c>
      <c r="H37" s="73">
        <v>0.86</v>
      </c>
      <c r="I37" s="66">
        <v>20</v>
      </c>
    </row>
    <row r="38" spans="1:9" ht="16.5">
      <c r="A38" s="87"/>
      <c r="B38" s="87" t="s">
        <v>2928</v>
      </c>
      <c r="C38" s="87" t="s">
        <v>2909</v>
      </c>
      <c r="D38" s="87">
        <v>4834.09</v>
      </c>
      <c r="E38" s="17" t="s">
        <v>2914</v>
      </c>
      <c r="F38" s="17" t="s">
        <v>3159</v>
      </c>
      <c r="G38" s="69" t="s">
        <v>2040</v>
      </c>
      <c r="H38" s="73">
        <v>4.2</v>
      </c>
      <c r="I38" s="66">
        <v>5</v>
      </c>
    </row>
    <row r="39" spans="1:9" ht="16.5">
      <c r="A39" s="87"/>
      <c r="B39" s="87" t="s">
        <v>2928</v>
      </c>
      <c r="C39" s="87" t="s">
        <v>2909</v>
      </c>
      <c r="D39" s="87">
        <v>4834.09</v>
      </c>
      <c r="E39" s="17" t="s">
        <v>2915</v>
      </c>
      <c r="F39" s="17" t="s">
        <v>2911</v>
      </c>
      <c r="G39" s="69" t="s">
        <v>2916</v>
      </c>
      <c r="H39" s="73">
        <v>1</v>
      </c>
      <c r="I39" s="66">
        <v>25</v>
      </c>
    </row>
    <row r="40" spans="1:9" ht="16.5">
      <c r="A40" s="87"/>
      <c r="B40" s="87" t="s">
        <v>2928</v>
      </c>
      <c r="C40" s="87" t="s">
        <v>2909</v>
      </c>
      <c r="D40" s="87">
        <v>4834.09</v>
      </c>
      <c r="E40" s="17" t="s">
        <v>2917</v>
      </c>
      <c r="F40" s="17" t="s">
        <v>2911</v>
      </c>
      <c r="G40" s="69" t="s">
        <v>2043</v>
      </c>
      <c r="H40" s="73">
        <v>1071.94</v>
      </c>
      <c r="I40" s="66">
        <v>0.08</v>
      </c>
    </row>
    <row r="41" spans="1:9" ht="16.5">
      <c r="A41" s="87"/>
      <c r="B41" s="87" t="s">
        <v>2928</v>
      </c>
      <c r="C41" s="87" t="s">
        <v>2909</v>
      </c>
      <c r="D41" s="87">
        <v>4834.09</v>
      </c>
      <c r="E41" s="17" t="s">
        <v>3581</v>
      </c>
      <c r="F41" s="17" t="s">
        <v>364</v>
      </c>
      <c r="G41" s="69" t="s">
        <v>3162</v>
      </c>
      <c r="H41" s="73">
        <v>511.59</v>
      </c>
      <c r="I41" s="66">
        <v>1</v>
      </c>
    </row>
    <row r="42" spans="1:9" ht="16.5">
      <c r="A42" s="87"/>
      <c r="B42" s="87" t="s">
        <v>2928</v>
      </c>
      <c r="C42" s="87" t="s">
        <v>2909</v>
      </c>
      <c r="D42" s="87">
        <v>4834.09</v>
      </c>
      <c r="E42" s="17" t="s">
        <v>506</v>
      </c>
      <c r="F42" s="17" t="s">
        <v>501</v>
      </c>
      <c r="G42" s="69" t="s">
        <v>3162</v>
      </c>
      <c r="H42" s="73">
        <v>653.09</v>
      </c>
      <c r="I42" s="66">
        <v>1</v>
      </c>
    </row>
    <row r="43" spans="1:9" ht="16.5">
      <c r="A43" s="87"/>
      <c r="B43" s="87" t="s">
        <v>2928</v>
      </c>
      <c r="C43" s="87" t="s">
        <v>2909</v>
      </c>
      <c r="D43" s="87">
        <v>4834.09</v>
      </c>
      <c r="E43" s="17" t="s">
        <v>384</v>
      </c>
      <c r="F43" s="17" t="s">
        <v>393</v>
      </c>
      <c r="G43" s="69" t="s">
        <v>3162</v>
      </c>
      <c r="H43" s="73">
        <v>1385.88</v>
      </c>
      <c r="I43" s="66">
        <v>1</v>
      </c>
    </row>
    <row r="44" spans="1:9" ht="16.5">
      <c r="A44" s="88"/>
      <c r="B44" s="88" t="s">
        <v>2928</v>
      </c>
      <c r="C44" s="88" t="s">
        <v>2909</v>
      </c>
      <c r="D44" s="88">
        <v>4834.09</v>
      </c>
      <c r="E44" s="17" t="s">
        <v>2929</v>
      </c>
      <c r="F44" s="17" t="s">
        <v>2911</v>
      </c>
      <c r="G44" s="69" t="s">
        <v>3162</v>
      </c>
      <c r="H44" s="73">
        <v>718.52</v>
      </c>
      <c r="I44" s="66">
        <v>0.5</v>
      </c>
    </row>
    <row r="45" spans="1:9" ht="16.5">
      <c r="A45" s="86" t="s">
        <v>2930</v>
      </c>
      <c r="B45" s="86" t="s">
        <v>2931</v>
      </c>
      <c r="C45" s="86" t="s">
        <v>2909</v>
      </c>
      <c r="D45" s="86">
        <v>1995.15</v>
      </c>
      <c r="E45" s="17" t="s">
        <v>2910</v>
      </c>
      <c r="F45" s="17" t="s">
        <v>2911</v>
      </c>
      <c r="G45" s="69" t="s">
        <v>2056</v>
      </c>
      <c r="H45" s="73">
        <v>82</v>
      </c>
      <c r="I45" s="66">
        <v>10</v>
      </c>
    </row>
    <row r="46" spans="1:9" ht="16.5">
      <c r="A46" s="87"/>
      <c r="B46" s="87" t="s">
        <v>2931</v>
      </c>
      <c r="C46" s="87" t="s">
        <v>2909</v>
      </c>
      <c r="D46" s="87">
        <v>1995.15</v>
      </c>
      <c r="E46" s="17" t="s">
        <v>506</v>
      </c>
      <c r="F46" s="17" t="s">
        <v>496</v>
      </c>
      <c r="G46" s="69" t="s">
        <v>3162</v>
      </c>
      <c r="H46" s="73">
        <v>482.28</v>
      </c>
      <c r="I46" s="66">
        <v>1</v>
      </c>
    </row>
    <row r="47" spans="1:9" ht="16.5">
      <c r="A47" s="87"/>
      <c r="B47" s="87" t="s">
        <v>2931</v>
      </c>
      <c r="C47" s="87" t="s">
        <v>2909</v>
      </c>
      <c r="D47" s="87">
        <v>1995.15</v>
      </c>
      <c r="E47" s="17" t="s">
        <v>2932</v>
      </c>
      <c r="F47" s="17" t="s">
        <v>2911</v>
      </c>
      <c r="G47" s="69" t="s">
        <v>2055</v>
      </c>
      <c r="H47" s="73">
        <v>58.61</v>
      </c>
      <c r="I47" s="66">
        <v>1</v>
      </c>
    </row>
    <row r="48" spans="1:9" ht="16.5">
      <c r="A48" s="87"/>
      <c r="B48" s="87" t="s">
        <v>2931</v>
      </c>
      <c r="C48" s="87" t="s">
        <v>2909</v>
      </c>
      <c r="D48" s="87">
        <v>1995.15</v>
      </c>
      <c r="E48" s="17" t="s">
        <v>2933</v>
      </c>
      <c r="F48" s="17" t="s">
        <v>2911</v>
      </c>
      <c r="G48" s="69" t="s">
        <v>2055</v>
      </c>
      <c r="H48" s="73">
        <v>1</v>
      </c>
      <c r="I48" s="66">
        <v>275</v>
      </c>
    </row>
    <row r="49" spans="1:9" ht="16.5">
      <c r="A49" s="88"/>
      <c r="B49" s="88" t="s">
        <v>2931</v>
      </c>
      <c r="C49" s="88" t="s">
        <v>2909</v>
      </c>
      <c r="D49" s="88">
        <v>1995.15</v>
      </c>
      <c r="E49" s="17" t="s">
        <v>2929</v>
      </c>
      <c r="F49" s="17" t="s">
        <v>2911</v>
      </c>
      <c r="G49" s="69" t="s">
        <v>3162</v>
      </c>
      <c r="H49" s="73">
        <v>718.52</v>
      </c>
      <c r="I49" s="66">
        <v>0.5</v>
      </c>
    </row>
    <row r="50" spans="1:9" ht="16.5">
      <c r="A50" s="86" t="s">
        <v>2934</v>
      </c>
      <c r="B50" s="86" t="s">
        <v>2935</v>
      </c>
      <c r="C50" s="86" t="s">
        <v>2909</v>
      </c>
      <c r="D50" s="86">
        <v>6482.38</v>
      </c>
      <c r="E50" s="17" t="s">
        <v>2910</v>
      </c>
      <c r="F50" s="17" t="s">
        <v>2911</v>
      </c>
      <c r="G50" s="69" t="s">
        <v>2056</v>
      </c>
      <c r="H50" s="73">
        <v>82</v>
      </c>
      <c r="I50" s="66">
        <v>12</v>
      </c>
    </row>
    <row r="51" spans="1:9" ht="16.5">
      <c r="A51" s="87"/>
      <c r="B51" s="87" t="s">
        <v>2935</v>
      </c>
      <c r="C51" s="87" t="s">
        <v>2909</v>
      </c>
      <c r="D51" s="87">
        <v>6499.24</v>
      </c>
      <c r="E51" s="17" t="s">
        <v>506</v>
      </c>
      <c r="F51" s="17" t="s">
        <v>470</v>
      </c>
      <c r="G51" s="69" t="s">
        <v>3162</v>
      </c>
      <c r="H51" s="73">
        <v>1023.26</v>
      </c>
      <c r="I51" s="66">
        <v>1</v>
      </c>
    </row>
    <row r="52" spans="1:9" ht="16.5">
      <c r="A52" s="87"/>
      <c r="B52" s="87" t="s">
        <v>2935</v>
      </c>
      <c r="C52" s="87" t="s">
        <v>2909</v>
      </c>
      <c r="D52" s="87">
        <v>6499.24</v>
      </c>
      <c r="E52" s="17" t="s">
        <v>3581</v>
      </c>
      <c r="F52" s="17" t="s">
        <v>3433</v>
      </c>
      <c r="G52" s="69" t="s">
        <v>3162</v>
      </c>
      <c r="H52" s="73">
        <v>934.12</v>
      </c>
      <c r="I52" s="66">
        <v>1</v>
      </c>
    </row>
    <row r="53" spans="1:9" ht="16.5">
      <c r="A53" s="87"/>
      <c r="B53" s="87" t="s">
        <v>2935</v>
      </c>
      <c r="C53" s="87" t="s">
        <v>2909</v>
      </c>
      <c r="D53" s="87">
        <v>6499.24</v>
      </c>
      <c r="E53" s="17" t="s">
        <v>384</v>
      </c>
      <c r="F53" s="17" t="s">
        <v>397</v>
      </c>
      <c r="G53" s="69" t="s">
        <v>3162</v>
      </c>
      <c r="H53" s="73">
        <v>1625.38</v>
      </c>
      <c r="I53" s="66">
        <v>1</v>
      </c>
    </row>
    <row r="54" spans="1:9" ht="16.5">
      <c r="A54" s="87"/>
      <c r="B54" s="87" t="s">
        <v>2935</v>
      </c>
      <c r="C54" s="87" t="s">
        <v>2909</v>
      </c>
      <c r="D54" s="87">
        <v>6499.24</v>
      </c>
      <c r="E54" s="17" t="s">
        <v>2936</v>
      </c>
      <c r="F54" s="17" t="s">
        <v>2911</v>
      </c>
      <c r="G54" s="69" t="s">
        <v>3162</v>
      </c>
      <c r="H54" s="73">
        <v>990.37</v>
      </c>
      <c r="I54" s="66">
        <v>0.5</v>
      </c>
    </row>
    <row r="55" spans="1:9" ht="16.5">
      <c r="A55" s="87"/>
      <c r="B55" s="87" t="s">
        <v>2935</v>
      </c>
      <c r="C55" s="87" t="s">
        <v>2909</v>
      </c>
      <c r="D55" s="87">
        <v>6499.24</v>
      </c>
      <c r="E55" s="17" t="s">
        <v>2912</v>
      </c>
      <c r="F55" s="17" t="s">
        <v>2911</v>
      </c>
      <c r="G55" s="69" t="s">
        <v>2913</v>
      </c>
      <c r="H55" s="73">
        <v>0.86</v>
      </c>
      <c r="I55" s="66">
        <v>20</v>
      </c>
    </row>
    <row r="56" spans="1:9" ht="16.5">
      <c r="A56" s="87"/>
      <c r="B56" s="87" t="s">
        <v>2935</v>
      </c>
      <c r="C56" s="87" t="s">
        <v>2909</v>
      </c>
      <c r="D56" s="87">
        <v>6499.24</v>
      </c>
      <c r="E56" s="17" t="s">
        <v>2914</v>
      </c>
      <c r="F56" s="17" t="s">
        <v>3159</v>
      </c>
      <c r="G56" s="69" t="s">
        <v>2040</v>
      </c>
      <c r="H56" s="73">
        <v>4.2</v>
      </c>
      <c r="I56" s="66">
        <v>5</v>
      </c>
    </row>
    <row r="57" spans="1:9" ht="16.5">
      <c r="A57" s="87"/>
      <c r="B57" s="87" t="s">
        <v>2935</v>
      </c>
      <c r="C57" s="87" t="s">
        <v>2909</v>
      </c>
      <c r="D57" s="87">
        <v>6499.24</v>
      </c>
      <c r="E57" s="17" t="s">
        <v>2915</v>
      </c>
      <c r="F57" s="17" t="s">
        <v>2911</v>
      </c>
      <c r="G57" s="69" t="s">
        <v>2916</v>
      </c>
      <c r="H57" s="73">
        <v>1</v>
      </c>
      <c r="I57" s="66">
        <v>25</v>
      </c>
    </row>
    <row r="58" spans="1:9" ht="16.5">
      <c r="A58" s="88"/>
      <c r="B58" s="88" t="s">
        <v>2935</v>
      </c>
      <c r="C58" s="88" t="s">
        <v>2909</v>
      </c>
      <c r="D58" s="88">
        <v>6499.24</v>
      </c>
      <c r="E58" s="17" t="s">
        <v>2917</v>
      </c>
      <c r="F58" s="17" t="s">
        <v>2911</v>
      </c>
      <c r="G58" s="69" t="s">
        <v>2043</v>
      </c>
      <c r="H58" s="73">
        <v>1071.94</v>
      </c>
      <c r="I58" s="66">
        <v>0.08</v>
      </c>
    </row>
    <row r="59" spans="1:9" ht="16.5">
      <c r="A59" s="86" t="s">
        <v>2937</v>
      </c>
      <c r="B59" s="86" t="s">
        <v>2938</v>
      </c>
      <c r="C59" s="86" t="s">
        <v>2909</v>
      </c>
      <c r="D59" s="86">
        <v>2696.3</v>
      </c>
      <c r="E59" s="17" t="s">
        <v>2910</v>
      </c>
      <c r="F59" s="17" t="s">
        <v>2911</v>
      </c>
      <c r="G59" s="69" t="s">
        <v>2056</v>
      </c>
      <c r="H59" s="73">
        <v>82</v>
      </c>
      <c r="I59" s="66">
        <v>12.5</v>
      </c>
    </row>
    <row r="60" spans="1:9" ht="16.5">
      <c r="A60" s="87"/>
      <c r="B60" s="87" t="s">
        <v>2938</v>
      </c>
      <c r="C60" s="87" t="s">
        <v>2909</v>
      </c>
      <c r="D60" s="87">
        <v>2696.3</v>
      </c>
      <c r="E60" s="17" t="s">
        <v>2932</v>
      </c>
      <c r="F60" s="17" t="s">
        <v>2911</v>
      </c>
      <c r="G60" s="69" t="s">
        <v>2055</v>
      </c>
      <c r="H60" s="73">
        <v>58.61</v>
      </c>
      <c r="I60" s="66">
        <v>1.25</v>
      </c>
    </row>
    <row r="61" spans="1:9" ht="16.5">
      <c r="A61" s="87"/>
      <c r="B61" s="87" t="s">
        <v>2938</v>
      </c>
      <c r="C61" s="87" t="s">
        <v>2909</v>
      </c>
      <c r="D61" s="87">
        <v>2696.3</v>
      </c>
      <c r="E61" s="17" t="s">
        <v>2933</v>
      </c>
      <c r="F61" s="17" t="s">
        <v>2911</v>
      </c>
      <c r="G61" s="69" t="s">
        <v>2055</v>
      </c>
      <c r="H61" s="73">
        <v>1</v>
      </c>
      <c r="I61" s="66">
        <v>500</v>
      </c>
    </row>
    <row r="62" spans="1:9" ht="16.5">
      <c r="A62" s="87"/>
      <c r="B62" s="87" t="s">
        <v>2938</v>
      </c>
      <c r="C62" s="87" t="s">
        <v>2909</v>
      </c>
      <c r="D62" s="87">
        <v>2696.3</v>
      </c>
      <c r="E62" s="17" t="s">
        <v>2936</v>
      </c>
      <c r="F62" s="17" t="s">
        <v>2911</v>
      </c>
      <c r="G62" s="69" t="s">
        <v>3162</v>
      </c>
      <c r="H62" s="73">
        <v>990.37</v>
      </c>
      <c r="I62" s="66">
        <v>0.5</v>
      </c>
    </row>
    <row r="63" spans="1:9" ht="16.5">
      <c r="A63" s="88"/>
      <c r="B63" s="88" t="s">
        <v>2938</v>
      </c>
      <c r="C63" s="88" t="s">
        <v>2909</v>
      </c>
      <c r="D63" s="88">
        <v>2696.3</v>
      </c>
      <c r="E63" s="17" t="s">
        <v>506</v>
      </c>
      <c r="F63" s="17" t="s">
        <v>496</v>
      </c>
      <c r="G63" s="69" t="s">
        <v>3162</v>
      </c>
      <c r="H63" s="73">
        <v>482.28</v>
      </c>
      <c r="I63" s="66">
        <v>1.25</v>
      </c>
    </row>
    <row r="64" spans="1:9" ht="16.5">
      <c r="A64" s="86" t="s">
        <v>2939</v>
      </c>
      <c r="B64" s="86" t="s">
        <v>2940</v>
      </c>
      <c r="C64" s="86" t="s">
        <v>2909</v>
      </c>
      <c r="D64" s="86">
        <v>9283.68</v>
      </c>
      <c r="E64" s="17" t="s">
        <v>2910</v>
      </c>
      <c r="F64" s="17" t="s">
        <v>2911</v>
      </c>
      <c r="G64" s="69" t="s">
        <v>2056</v>
      </c>
      <c r="H64" s="73">
        <v>82</v>
      </c>
      <c r="I64" s="66">
        <v>12</v>
      </c>
    </row>
    <row r="65" spans="1:9" ht="16.5">
      <c r="A65" s="87"/>
      <c r="B65" s="87" t="s">
        <v>2940</v>
      </c>
      <c r="C65" s="87" t="s">
        <v>2909</v>
      </c>
      <c r="D65" s="87">
        <v>9300.5499999999993</v>
      </c>
      <c r="E65" s="17" t="s">
        <v>506</v>
      </c>
      <c r="F65" s="17" t="s">
        <v>470</v>
      </c>
      <c r="G65" s="69" t="s">
        <v>3162</v>
      </c>
      <c r="H65" s="73">
        <v>1023.26</v>
      </c>
      <c r="I65" s="66">
        <v>2</v>
      </c>
    </row>
    <row r="66" spans="1:9" ht="16.5">
      <c r="A66" s="87"/>
      <c r="B66" s="87" t="s">
        <v>2940</v>
      </c>
      <c r="C66" s="87" t="s">
        <v>2909</v>
      </c>
      <c r="D66" s="87">
        <v>9300.5499999999993</v>
      </c>
      <c r="E66" s="17" t="s">
        <v>3581</v>
      </c>
      <c r="F66" s="17" t="s">
        <v>3433</v>
      </c>
      <c r="G66" s="69" t="s">
        <v>3162</v>
      </c>
      <c r="H66" s="73">
        <v>934.12</v>
      </c>
      <c r="I66" s="66">
        <v>2</v>
      </c>
    </row>
    <row r="67" spans="1:9" ht="16.5">
      <c r="A67" s="87"/>
      <c r="B67" s="87" t="s">
        <v>2940</v>
      </c>
      <c r="C67" s="87" t="s">
        <v>2909</v>
      </c>
      <c r="D67" s="87">
        <v>9300.5499999999993</v>
      </c>
      <c r="E67" s="17" t="s">
        <v>384</v>
      </c>
      <c r="F67" s="17" t="s">
        <v>397</v>
      </c>
      <c r="G67" s="69" t="s">
        <v>3162</v>
      </c>
      <c r="H67" s="73">
        <v>1625.38</v>
      </c>
      <c r="I67" s="66">
        <v>1</v>
      </c>
    </row>
    <row r="68" spans="1:9" ht="16.5">
      <c r="A68" s="87"/>
      <c r="B68" s="87" t="s">
        <v>2940</v>
      </c>
      <c r="C68" s="87" t="s">
        <v>2909</v>
      </c>
      <c r="D68" s="87">
        <v>9300.5499999999993</v>
      </c>
      <c r="E68" s="17" t="s">
        <v>2941</v>
      </c>
      <c r="F68" s="17" t="s">
        <v>2911</v>
      </c>
      <c r="G68" s="69" t="s">
        <v>3162</v>
      </c>
      <c r="H68" s="73">
        <v>1557.7</v>
      </c>
      <c r="I68" s="66">
        <v>0.5</v>
      </c>
    </row>
    <row r="69" spans="1:9" ht="16.5">
      <c r="A69" s="87"/>
      <c r="B69" s="87" t="s">
        <v>2940</v>
      </c>
      <c r="C69" s="87" t="s">
        <v>2909</v>
      </c>
      <c r="D69" s="87">
        <v>9300.5499999999993</v>
      </c>
      <c r="E69" s="17" t="s">
        <v>2912</v>
      </c>
      <c r="F69" s="17" t="s">
        <v>2911</v>
      </c>
      <c r="G69" s="69" t="s">
        <v>2913</v>
      </c>
      <c r="H69" s="73">
        <v>0.86</v>
      </c>
      <c r="I69" s="66">
        <v>20</v>
      </c>
    </row>
    <row r="70" spans="1:9" ht="16.5">
      <c r="A70" s="87"/>
      <c r="B70" s="87" t="s">
        <v>2940</v>
      </c>
      <c r="C70" s="87" t="s">
        <v>2909</v>
      </c>
      <c r="D70" s="87">
        <v>9300.5499999999993</v>
      </c>
      <c r="E70" s="17" t="s">
        <v>2914</v>
      </c>
      <c r="F70" s="17" t="s">
        <v>3159</v>
      </c>
      <c r="G70" s="69" t="s">
        <v>2040</v>
      </c>
      <c r="H70" s="73">
        <v>4.2</v>
      </c>
      <c r="I70" s="66">
        <v>5</v>
      </c>
    </row>
    <row r="71" spans="1:9" ht="16.5">
      <c r="A71" s="87"/>
      <c r="B71" s="87" t="s">
        <v>2940</v>
      </c>
      <c r="C71" s="87" t="s">
        <v>2909</v>
      </c>
      <c r="D71" s="87">
        <v>9300.5499999999993</v>
      </c>
      <c r="E71" s="17" t="s">
        <v>2915</v>
      </c>
      <c r="F71" s="17" t="s">
        <v>2911</v>
      </c>
      <c r="G71" s="69" t="s">
        <v>2916</v>
      </c>
      <c r="H71" s="73">
        <v>1</v>
      </c>
      <c r="I71" s="66">
        <v>25</v>
      </c>
    </row>
    <row r="72" spans="1:9" ht="16.5">
      <c r="A72" s="88"/>
      <c r="B72" s="88" t="s">
        <v>2940</v>
      </c>
      <c r="C72" s="88" t="s">
        <v>2909</v>
      </c>
      <c r="D72" s="88">
        <v>9300.5499999999993</v>
      </c>
      <c r="E72" s="17" t="s">
        <v>2917</v>
      </c>
      <c r="F72" s="17" t="s">
        <v>2911</v>
      </c>
      <c r="G72" s="69" t="s">
        <v>2043</v>
      </c>
      <c r="H72" s="73">
        <v>1071.94</v>
      </c>
      <c r="I72" s="66">
        <v>0.08</v>
      </c>
    </row>
    <row r="73" spans="1:9" ht="16.5">
      <c r="A73" s="86" t="s">
        <v>2942</v>
      </c>
      <c r="B73" s="86" t="s">
        <v>2943</v>
      </c>
      <c r="C73" s="86" t="s">
        <v>2909</v>
      </c>
      <c r="D73" s="86">
        <v>3418.48</v>
      </c>
      <c r="E73" s="17" t="s">
        <v>2910</v>
      </c>
      <c r="F73" s="17" t="s">
        <v>2911</v>
      </c>
      <c r="G73" s="69" t="s">
        <v>2056</v>
      </c>
      <c r="H73" s="73">
        <v>82</v>
      </c>
      <c r="I73" s="66">
        <v>12.5</v>
      </c>
    </row>
    <row r="74" spans="1:9" ht="16.5">
      <c r="A74" s="87"/>
      <c r="B74" s="87" t="s">
        <v>2943</v>
      </c>
      <c r="C74" s="87" t="s">
        <v>2909</v>
      </c>
      <c r="D74" s="87">
        <v>3418.48</v>
      </c>
      <c r="E74" s="17" t="s">
        <v>506</v>
      </c>
      <c r="F74" s="17" t="s">
        <v>501</v>
      </c>
      <c r="G74" s="69" t="s">
        <v>3162</v>
      </c>
      <c r="H74" s="73">
        <v>653.09</v>
      </c>
      <c r="I74" s="66">
        <v>1.25</v>
      </c>
    </row>
    <row r="75" spans="1:9" ht="16.5">
      <c r="A75" s="87"/>
      <c r="B75" s="87" t="s">
        <v>2943</v>
      </c>
      <c r="C75" s="87" t="s">
        <v>2909</v>
      </c>
      <c r="D75" s="87">
        <v>3418.48</v>
      </c>
      <c r="E75" s="17" t="s">
        <v>2941</v>
      </c>
      <c r="F75" s="17" t="s">
        <v>2911</v>
      </c>
      <c r="G75" s="69" t="s">
        <v>3162</v>
      </c>
      <c r="H75" s="73">
        <v>1557.7</v>
      </c>
      <c r="I75" s="66">
        <v>0.5</v>
      </c>
    </row>
    <row r="76" spans="1:9" ht="16.5">
      <c r="A76" s="87"/>
      <c r="B76" s="87" t="s">
        <v>2943</v>
      </c>
      <c r="C76" s="87" t="s">
        <v>2909</v>
      </c>
      <c r="D76" s="87">
        <v>3418.48</v>
      </c>
      <c r="E76" s="17" t="s">
        <v>2932</v>
      </c>
      <c r="F76" s="17" t="s">
        <v>2911</v>
      </c>
      <c r="G76" s="69" t="s">
        <v>2055</v>
      </c>
      <c r="H76" s="73">
        <v>58.61</v>
      </c>
      <c r="I76" s="66">
        <v>1.25</v>
      </c>
    </row>
    <row r="77" spans="1:9" ht="16.5">
      <c r="A77" s="88"/>
      <c r="B77" s="88" t="s">
        <v>2943</v>
      </c>
      <c r="C77" s="88" t="s">
        <v>2909</v>
      </c>
      <c r="D77" s="88">
        <v>3418.48</v>
      </c>
      <c r="E77" s="17" t="s">
        <v>2933</v>
      </c>
      <c r="F77" s="17" t="s">
        <v>2911</v>
      </c>
      <c r="G77" s="69" t="s">
        <v>2055</v>
      </c>
      <c r="H77" s="73">
        <v>1</v>
      </c>
      <c r="I77" s="66">
        <v>725</v>
      </c>
    </row>
    <row r="78" spans="1:9" ht="16.5">
      <c r="A78" s="86" t="s">
        <v>2944</v>
      </c>
      <c r="B78" s="86" t="s">
        <v>2945</v>
      </c>
      <c r="C78" s="86" t="s">
        <v>2909</v>
      </c>
      <c r="D78" s="86">
        <v>13199.47</v>
      </c>
      <c r="E78" s="17" t="s">
        <v>2910</v>
      </c>
      <c r="F78" s="17" t="s">
        <v>2911</v>
      </c>
      <c r="G78" s="69" t="s">
        <v>2056</v>
      </c>
      <c r="H78" s="73">
        <v>82</v>
      </c>
      <c r="I78" s="66">
        <v>20</v>
      </c>
    </row>
    <row r="79" spans="1:9" ht="16.5">
      <c r="A79" s="87"/>
      <c r="B79" s="87" t="s">
        <v>2945</v>
      </c>
      <c r="C79" s="87" t="s">
        <v>2909</v>
      </c>
      <c r="D79" s="87">
        <v>13199.47</v>
      </c>
      <c r="E79" s="17" t="s">
        <v>506</v>
      </c>
      <c r="F79" s="17" t="s">
        <v>475</v>
      </c>
      <c r="G79" s="69" t="s">
        <v>3162</v>
      </c>
      <c r="H79" s="73">
        <v>1489.27</v>
      </c>
      <c r="I79" s="66">
        <v>2</v>
      </c>
    </row>
    <row r="80" spans="1:9" ht="16.5">
      <c r="A80" s="87"/>
      <c r="B80" s="87" t="s">
        <v>2945</v>
      </c>
      <c r="C80" s="87" t="s">
        <v>2909</v>
      </c>
      <c r="D80" s="87">
        <v>13199.47</v>
      </c>
      <c r="E80" s="17" t="s">
        <v>3581</v>
      </c>
      <c r="F80" s="17" t="s">
        <v>3433</v>
      </c>
      <c r="G80" s="69" t="s">
        <v>3162</v>
      </c>
      <c r="H80" s="73">
        <v>934.12</v>
      </c>
      <c r="I80" s="66">
        <v>3.5</v>
      </c>
    </row>
    <row r="81" spans="1:9" ht="16.5">
      <c r="A81" s="87"/>
      <c r="B81" s="87" t="s">
        <v>2945</v>
      </c>
      <c r="C81" s="87" t="s">
        <v>2909</v>
      </c>
      <c r="D81" s="87">
        <v>13199.47</v>
      </c>
      <c r="E81" s="17" t="s">
        <v>384</v>
      </c>
      <c r="F81" s="17" t="s">
        <v>397</v>
      </c>
      <c r="G81" s="69" t="s">
        <v>3162</v>
      </c>
      <c r="H81" s="73">
        <v>1625.38</v>
      </c>
      <c r="I81" s="66">
        <v>1</v>
      </c>
    </row>
    <row r="82" spans="1:9" ht="16.5">
      <c r="A82" s="87"/>
      <c r="B82" s="87" t="s">
        <v>2945</v>
      </c>
      <c r="C82" s="87" t="s">
        <v>2909</v>
      </c>
      <c r="D82" s="87">
        <v>13199.47</v>
      </c>
      <c r="E82" s="17" t="s">
        <v>2946</v>
      </c>
      <c r="F82" s="17" t="s">
        <v>2911</v>
      </c>
      <c r="G82" s="69" t="s">
        <v>3162</v>
      </c>
      <c r="H82" s="73">
        <v>1975.25</v>
      </c>
      <c r="I82" s="66">
        <v>0.5</v>
      </c>
    </row>
    <row r="83" spans="1:9" ht="16.5">
      <c r="A83" s="87"/>
      <c r="B83" s="87" t="s">
        <v>2945</v>
      </c>
      <c r="C83" s="87" t="s">
        <v>2909</v>
      </c>
      <c r="D83" s="87">
        <v>13199.47</v>
      </c>
      <c r="E83" s="17" t="s">
        <v>2932</v>
      </c>
      <c r="F83" s="17" t="s">
        <v>2911</v>
      </c>
      <c r="G83" s="69" t="s">
        <v>2055</v>
      </c>
      <c r="H83" s="73">
        <v>58.61</v>
      </c>
      <c r="I83" s="66">
        <v>1</v>
      </c>
    </row>
    <row r="84" spans="1:9" ht="16.5">
      <c r="A84" s="88"/>
      <c r="B84" s="88" t="s">
        <v>2945</v>
      </c>
      <c r="C84" s="88" t="s">
        <v>2909</v>
      </c>
      <c r="D84" s="88">
        <v>13199.47</v>
      </c>
      <c r="E84" s="17" t="s">
        <v>2915</v>
      </c>
      <c r="F84" s="17" t="s">
        <v>2911</v>
      </c>
      <c r="G84" s="69" t="s">
        <v>2916</v>
      </c>
      <c r="H84" s="73">
        <v>1</v>
      </c>
      <c r="I84" s="66">
        <v>25</v>
      </c>
    </row>
    <row r="85" spans="1:9" ht="16.5">
      <c r="A85" s="86" t="s">
        <v>2947</v>
      </c>
      <c r="B85" s="86" t="s">
        <v>2948</v>
      </c>
      <c r="C85" s="86" t="s">
        <v>2909</v>
      </c>
      <c r="D85" s="86">
        <v>7458.39</v>
      </c>
      <c r="E85" s="17" t="s">
        <v>2910</v>
      </c>
      <c r="F85" s="17" t="s">
        <v>2911</v>
      </c>
      <c r="G85" s="69" t="s">
        <v>2056</v>
      </c>
      <c r="H85" s="73">
        <v>82</v>
      </c>
      <c r="I85" s="66">
        <v>25</v>
      </c>
    </row>
    <row r="86" spans="1:9" ht="16.5">
      <c r="A86" s="87"/>
      <c r="B86" s="87" t="s">
        <v>2948</v>
      </c>
      <c r="C86" s="87" t="s">
        <v>2909</v>
      </c>
      <c r="D86" s="87">
        <v>7458.39</v>
      </c>
      <c r="E86" s="17" t="s">
        <v>506</v>
      </c>
      <c r="F86" s="17" t="s">
        <v>475</v>
      </c>
      <c r="G86" s="69" t="s">
        <v>3162</v>
      </c>
      <c r="H86" s="73">
        <v>1489.27</v>
      </c>
      <c r="I86" s="66">
        <v>2</v>
      </c>
    </row>
    <row r="87" spans="1:9" ht="16.5">
      <c r="A87" s="87"/>
      <c r="B87" s="87" t="s">
        <v>2948</v>
      </c>
      <c r="C87" s="87" t="s">
        <v>2909</v>
      </c>
      <c r="D87" s="87">
        <v>7458.39</v>
      </c>
      <c r="E87" s="17" t="s">
        <v>2946</v>
      </c>
      <c r="F87" s="17" t="s">
        <v>2911</v>
      </c>
      <c r="G87" s="69" t="s">
        <v>3162</v>
      </c>
      <c r="H87" s="73">
        <v>1975.25</v>
      </c>
      <c r="I87" s="66">
        <v>0.5</v>
      </c>
    </row>
    <row r="88" spans="1:9" ht="16.5">
      <c r="A88" s="87"/>
      <c r="B88" s="87" t="s">
        <v>2948</v>
      </c>
      <c r="C88" s="87" t="s">
        <v>2909</v>
      </c>
      <c r="D88" s="87">
        <v>7458.39</v>
      </c>
      <c r="E88" s="17" t="s">
        <v>2932</v>
      </c>
      <c r="F88" s="17" t="s">
        <v>2911</v>
      </c>
      <c r="G88" s="69" t="s">
        <v>2055</v>
      </c>
      <c r="H88" s="73">
        <v>58.61</v>
      </c>
      <c r="I88" s="66">
        <v>2</v>
      </c>
    </row>
    <row r="89" spans="1:9" ht="16.5">
      <c r="A89" s="88"/>
      <c r="B89" s="88" t="s">
        <v>2948</v>
      </c>
      <c r="C89" s="88" t="s">
        <v>2909</v>
      </c>
      <c r="D89" s="88">
        <v>7458.39</v>
      </c>
      <c r="E89" s="17" t="s">
        <v>2933</v>
      </c>
      <c r="F89" s="17" t="s">
        <v>2911</v>
      </c>
      <c r="G89" s="69" t="s">
        <v>2055</v>
      </c>
      <c r="H89" s="73">
        <v>1</v>
      </c>
      <c r="I89" s="66">
        <v>1325</v>
      </c>
    </row>
    <row r="90" spans="1:9" ht="16.5">
      <c r="A90" s="86" t="s">
        <v>2949</v>
      </c>
      <c r="B90" s="86" t="s">
        <v>2950</v>
      </c>
      <c r="C90" s="86" t="s">
        <v>2909</v>
      </c>
      <c r="D90" s="86">
        <v>5196.41</v>
      </c>
      <c r="E90" s="17" t="s">
        <v>2910</v>
      </c>
      <c r="F90" s="17" t="s">
        <v>2911</v>
      </c>
      <c r="G90" s="69" t="s">
        <v>2056</v>
      </c>
      <c r="H90" s="73">
        <v>82</v>
      </c>
      <c r="I90" s="66">
        <v>15</v>
      </c>
    </row>
    <row r="91" spans="1:9" ht="16.5">
      <c r="A91" s="87"/>
      <c r="B91" s="87" t="s">
        <v>2950</v>
      </c>
      <c r="C91" s="87" t="s">
        <v>2909</v>
      </c>
      <c r="D91" s="87">
        <v>5196.41</v>
      </c>
      <c r="E91" s="17" t="s">
        <v>506</v>
      </c>
      <c r="F91" s="17" t="s">
        <v>496</v>
      </c>
      <c r="G91" s="69" t="s">
        <v>3162</v>
      </c>
      <c r="H91" s="73">
        <v>482.28</v>
      </c>
      <c r="I91" s="66">
        <v>2</v>
      </c>
    </row>
    <row r="92" spans="1:9" ht="16.5">
      <c r="A92" s="87"/>
      <c r="B92" s="87" t="s">
        <v>2950</v>
      </c>
      <c r="C92" s="87" t="s">
        <v>2909</v>
      </c>
      <c r="D92" s="87">
        <v>5196.41</v>
      </c>
      <c r="E92" s="17" t="s">
        <v>3581</v>
      </c>
      <c r="F92" s="17" t="s">
        <v>364</v>
      </c>
      <c r="G92" s="69" t="s">
        <v>3162</v>
      </c>
      <c r="H92" s="73">
        <v>511.59</v>
      </c>
      <c r="I92" s="66">
        <v>1</v>
      </c>
    </row>
    <row r="93" spans="1:9" ht="16.5">
      <c r="A93" s="87"/>
      <c r="B93" s="87" t="s">
        <v>2950</v>
      </c>
      <c r="C93" s="87" t="s">
        <v>2909</v>
      </c>
      <c r="D93" s="87">
        <v>5196.41</v>
      </c>
      <c r="E93" s="17" t="s">
        <v>3581</v>
      </c>
      <c r="F93" s="17" t="s">
        <v>3433</v>
      </c>
      <c r="G93" s="69" t="s">
        <v>3162</v>
      </c>
      <c r="H93" s="73">
        <v>934.12</v>
      </c>
      <c r="I93" s="66">
        <v>1</v>
      </c>
    </row>
    <row r="94" spans="1:9" ht="16.5">
      <c r="A94" s="87"/>
      <c r="B94" s="87" t="s">
        <v>2950</v>
      </c>
      <c r="C94" s="87" t="s">
        <v>2909</v>
      </c>
      <c r="D94" s="87">
        <v>5196.41</v>
      </c>
      <c r="E94" s="17" t="s">
        <v>2951</v>
      </c>
      <c r="F94" s="17" t="s">
        <v>2911</v>
      </c>
      <c r="G94" s="69" t="s">
        <v>3162</v>
      </c>
      <c r="H94" s="73">
        <v>975.1</v>
      </c>
      <c r="I94" s="66">
        <v>0.5</v>
      </c>
    </row>
    <row r="95" spans="1:9" ht="16.5">
      <c r="A95" s="87"/>
      <c r="B95" s="87" t="s">
        <v>2950</v>
      </c>
      <c r="C95" s="87" t="s">
        <v>2909</v>
      </c>
      <c r="D95" s="87">
        <v>5196.41</v>
      </c>
      <c r="E95" s="17" t="s">
        <v>2932</v>
      </c>
      <c r="F95" s="17" t="s">
        <v>2911</v>
      </c>
      <c r="G95" s="69" t="s">
        <v>2055</v>
      </c>
      <c r="H95" s="73">
        <v>58.61</v>
      </c>
      <c r="I95" s="66">
        <v>0.5</v>
      </c>
    </row>
    <row r="96" spans="1:9" ht="16.5">
      <c r="A96" s="88"/>
      <c r="B96" s="88" t="s">
        <v>2950</v>
      </c>
      <c r="C96" s="88" t="s">
        <v>2909</v>
      </c>
      <c r="D96" s="88">
        <v>5196.41</v>
      </c>
      <c r="E96" s="17" t="s">
        <v>2915</v>
      </c>
      <c r="F96" s="17" t="s">
        <v>2911</v>
      </c>
      <c r="G96" s="69" t="s">
        <v>2916</v>
      </c>
      <c r="H96" s="73">
        <v>1</v>
      </c>
      <c r="I96" s="66">
        <v>25</v>
      </c>
    </row>
    <row r="97" spans="1:9" ht="16.5">
      <c r="A97" s="86" t="s">
        <v>2952</v>
      </c>
      <c r="B97" s="86" t="s">
        <v>2953</v>
      </c>
      <c r="C97" s="86" t="s">
        <v>2909</v>
      </c>
      <c r="D97" s="86">
        <v>2688.66</v>
      </c>
      <c r="E97" s="17" t="s">
        <v>2910</v>
      </c>
      <c r="F97" s="17" t="s">
        <v>2911</v>
      </c>
      <c r="G97" s="69" t="s">
        <v>2056</v>
      </c>
      <c r="H97" s="73">
        <v>82</v>
      </c>
      <c r="I97" s="66">
        <v>12.5</v>
      </c>
    </row>
    <row r="98" spans="1:9" ht="16.5">
      <c r="A98" s="87"/>
      <c r="B98" s="87" t="s">
        <v>2953</v>
      </c>
      <c r="C98" s="87" t="s">
        <v>2909</v>
      </c>
      <c r="D98" s="87">
        <v>2688.66</v>
      </c>
      <c r="E98" s="17" t="s">
        <v>506</v>
      </c>
      <c r="F98" s="17" t="s">
        <v>496</v>
      </c>
      <c r="G98" s="69" t="s">
        <v>3162</v>
      </c>
      <c r="H98" s="73">
        <v>482.28</v>
      </c>
      <c r="I98" s="66">
        <v>1.25</v>
      </c>
    </row>
    <row r="99" spans="1:9" ht="16.5">
      <c r="A99" s="87"/>
      <c r="B99" s="87" t="s">
        <v>2953</v>
      </c>
      <c r="C99" s="87" t="s">
        <v>2909</v>
      </c>
      <c r="D99" s="87">
        <v>2688.66</v>
      </c>
      <c r="E99" s="17" t="s">
        <v>2951</v>
      </c>
      <c r="F99" s="17" t="s">
        <v>2911</v>
      </c>
      <c r="G99" s="69" t="s">
        <v>3162</v>
      </c>
      <c r="H99" s="73">
        <v>975.1</v>
      </c>
      <c r="I99" s="66">
        <v>0.5</v>
      </c>
    </row>
    <row r="100" spans="1:9" ht="16.5">
      <c r="A100" s="87"/>
      <c r="B100" s="87" t="s">
        <v>2953</v>
      </c>
      <c r="C100" s="87" t="s">
        <v>2909</v>
      </c>
      <c r="D100" s="87">
        <v>2688.66</v>
      </c>
      <c r="E100" s="17" t="s">
        <v>2932</v>
      </c>
      <c r="F100" s="17" t="s">
        <v>2911</v>
      </c>
      <c r="G100" s="69" t="s">
        <v>2055</v>
      </c>
      <c r="H100" s="73">
        <v>58.61</v>
      </c>
      <c r="I100" s="66">
        <v>1.25</v>
      </c>
    </row>
    <row r="101" spans="1:9" ht="16.5">
      <c r="A101" s="88"/>
      <c r="B101" s="88" t="s">
        <v>2953</v>
      </c>
      <c r="C101" s="88" t="s">
        <v>2909</v>
      </c>
      <c r="D101" s="88">
        <v>2688.66</v>
      </c>
      <c r="E101" s="17" t="s">
        <v>2933</v>
      </c>
      <c r="F101" s="17" t="s">
        <v>2911</v>
      </c>
      <c r="G101" s="69" t="s">
        <v>2055</v>
      </c>
      <c r="H101" s="73">
        <v>1</v>
      </c>
      <c r="I101" s="66">
        <v>500</v>
      </c>
    </row>
    <row r="102" spans="1:9" ht="16.5">
      <c r="A102" s="86" t="s">
        <v>2954</v>
      </c>
      <c r="B102" s="86" t="s">
        <v>2955</v>
      </c>
      <c r="C102" s="86" t="s">
        <v>2909</v>
      </c>
      <c r="D102" s="86">
        <v>5708.98</v>
      </c>
      <c r="E102" s="17" t="s">
        <v>2910</v>
      </c>
      <c r="F102" s="17" t="s">
        <v>2911</v>
      </c>
      <c r="G102" s="69" t="s">
        <v>2056</v>
      </c>
      <c r="H102" s="73">
        <v>82</v>
      </c>
      <c r="I102" s="66">
        <v>15</v>
      </c>
    </row>
    <row r="103" spans="1:9" ht="16.5">
      <c r="A103" s="87"/>
      <c r="B103" s="87" t="s">
        <v>2955</v>
      </c>
      <c r="C103" s="87" t="s">
        <v>2909</v>
      </c>
      <c r="D103" s="87">
        <v>5708.98</v>
      </c>
      <c r="E103" s="17" t="s">
        <v>506</v>
      </c>
      <c r="F103" s="17" t="s">
        <v>496</v>
      </c>
      <c r="G103" s="69" t="s">
        <v>3162</v>
      </c>
      <c r="H103" s="73">
        <v>482.28</v>
      </c>
      <c r="I103" s="66">
        <v>2</v>
      </c>
    </row>
    <row r="104" spans="1:9" ht="16.5">
      <c r="A104" s="87"/>
      <c r="B104" s="87" t="s">
        <v>2955</v>
      </c>
      <c r="C104" s="87" t="s">
        <v>2909</v>
      </c>
      <c r="D104" s="87">
        <v>5708.98</v>
      </c>
      <c r="E104" s="17" t="s">
        <v>3581</v>
      </c>
      <c r="F104" s="17" t="s">
        <v>364</v>
      </c>
      <c r="G104" s="69" t="s">
        <v>3162</v>
      </c>
      <c r="H104" s="73">
        <v>511.59</v>
      </c>
      <c r="I104" s="66">
        <v>1.5</v>
      </c>
    </row>
    <row r="105" spans="1:9" ht="16.5">
      <c r="A105" s="87"/>
      <c r="B105" s="87" t="s">
        <v>2955</v>
      </c>
      <c r="C105" s="87" t="s">
        <v>2909</v>
      </c>
      <c r="D105" s="87">
        <v>5708.98</v>
      </c>
      <c r="E105" s="17" t="s">
        <v>3581</v>
      </c>
      <c r="F105" s="17" t="s">
        <v>3433</v>
      </c>
      <c r="G105" s="69" t="s">
        <v>3162</v>
      </c>
      <c r="H105" s="73">
        <v>934.12</v>
      </c>
      <c r="I105" s="66">
        <v>1</v>
      </c>
    </row>
    <row r="106" spans="1:9" ht="16.5">
      <c r="A106" s="87"/>
      <c r="B106" s="87" t="s">
        <v>2955</v>
      </c>
      <c r="C106" s="87" t="s">
        <v>2909</v>
      </c>
      <c r="D106" s="87">
        <v>5708.98</v>
      </c>
      <c r="E106" s="17" t="s">
        <v>2956</v>
      </c>
      <c r="F106" s="17" t="s">
        <v>2911</v>
      </c>
      <c r="G106" s="69" t="s">
        <v>3162</v>
      </c>
      <c r="H106" s="73">
        <v>1225.02</v>
      </c>
      <c r="I106" s="66">
        <v>0.5</v>
      </c>
    </row>
    <row r="107" spans="1:9" ht="16.5">
      <c r="A107" s="87"/>
      <c r="B107" s="87" t="s">
        <v>2955</v>
      </c>
      <c r="C107" s="87" t="s">
        <v>2909</v>
      </c>
      <c r="D107" s="87">
        <v>5708.98</v>
      </c>
      <c r="E107" s="17" t="s">
        <v>2932</v>
      </c>
      <c r="F107" s="17" t="s">
        <v>2911</v>
      </c>
      <c r="G107" s="69" t="s">
        <v>2055</v>
      </c>
      <c r="H107" s="73">
        <v>58.61</v>
      </c>
      <c r="I107" s="66">
        <v>1</v>
      </c>
    </row>
    <row r="108" spans="1:9" ht="16.5">
      <c r="A108" s="88"/>
      <c r="B108" s="88" t="s">
        <v>2955</v>
      </c>
      <c r="C108" s="88" t="s">
        <v>2909</v>
      </c>
      <c r="D108" s="88">
        <v>5708.98</v>
      </c>
      <c r="E108" s="17" t="s">
        <v>2915</v>
      </c>
      <c r="F108" s="17" t="s">
        <v>2911</v>
      </c>
      <c r="G108" s="69" t="s">
        <v>2916</v>
      </c>
      <c r="H108" s="73">
        <v>1</v>
      </c>
      <c r="I108" s="66">
        <v>25</v>
      </c>
    </row>
    <row r="109" spans="1:9" ht="16.5">
      <c r="A109" s="86" t="s">
        <v>2957</v>
      </c>
      <c r="B109" s="86" t="s">
        <v>2958</v>
      </c>
      <c r="C109" s="86" t="s">
        <v>2909</v>
      </c>
      <c r="D109" s="86">
        <v>3038.62</v>
      </c>
      <c r="E109" s="17" t="s">
        <v>2910</v>
      </c>
      <c r="F109" s="17" t="s">
        <v>2911</v>
      </c>
      <c r="G109" s="69" t="s">
        <v>2056</v>
      </c>
      <c r="H109" s="73">
        <v>82</v>
      </c>
      <c r="I109" s="66">
        <v>12.5</v>
      </c>
    </row>
    <row r="110" spans="1:9" ht="16.5">
      <c r="A110" s="87"/>
      <c r="B110" s="87" t="s">
        <v>2958</v>
      </c>
      <c r="C110" s="87" t="s">
        <v>2909</v>
      </c>
      <c r="D110" s="87">
        <v>3038.62</v>
      </c>
      <c r="E110" s="17" t="s">
        <v>506</v>
      </c>
      <c r="F110" s="17" t="s">
        <v>496</v>
      </c>
      <c r="G110" s="69" t="s">
        <v>3162</v>
      </c>
      <c r="H110" s="73">
        <v>482.28</v>
      </c>
      <c r="I110" s="66">
        <v>1.25</v>
      </c>
    </row>
    <row r="111" spans="1:9" ht="16.5">
      <c r="A111" s="87"/>
      <c r="B111" s="87" t="s">
        <v>2958</v>
      </c>
      <c r="C111" s="87" t="s">
        <v>2909</v>
      </c>
      <c r="D111" s="87">
        <v>3038.62</v>
      </c>
      <c r="E111" s="17" t="s">
        <v>2956</v>
      </c>
      <c r="F111" s="17" t="s">
        <v>2911</v>
      </c>
      <c r="G111" s="69" t="s">
        <v>3162</v>
      </c>
      <c r="H111" s="73">
        <v>1225.02</v>
      </c>
      <c r="I111" s="66">
        <v>0.5</v>
      </c>
    </row>
    <row r="112" spans="1:9" ht="16.5">
      <c r="A112" s="87"/>
      <c r="B112" s="87" t="s">
        <v>2958</v>
      </c>
      <c r="C112" s="87" t="s">
        <v>2909</v>
      </c>
      <c r="D112" s="87">
        <v>3038.62</v>
      </c>
      <c r="E112" s="17" t="s">
        <v>2932</v>
      </c>
      <c r="F112" s="17" t="s">
        <v>2911</v>
      </c>
      <c r="G112" s="69" t="s">
        <v>2055</v>
      </c>
      <c r="H112" s="73">
        <v>58.61</v>
      </c>
      <c r="I112" s="66">
        <v>1.25</v>
      </c>
    </row>
    <row r="113" spans="1:9" ht="16.5">
      <c r="A113" s="88"/>
      <c r="B113" s="88" t="s">
        <v>2958</v>
      </c>
      <c r="C113" s="88" t="s">
        <v>2909</v>
      </c>
      <c r="D113" s="88">
        <v>3038.62</v>
      </c>
      <c r="E113" s="17" t="s">
        <v>2933</v>
      </c>
      <c r="F113" s="17" t="s">
        <v>2911</v>
      </c>
      <c r="G113" s="69" t="s">
        <v>2055</v>
      </c>
      <c r="H113" s="73">
        <v>1</v>
      </c>
      <c r="I113" s="66">
        <v>725</v>
      </c>
    </row>
    <row r="114" spans="1:9" ht="16.5">
      <c r="A114" s="86" t="s">
        <v>2959</v>
      </c>
      <c r="B114" s="86" t="s">
        <v>2960</v>
      </c>
      <c r="C114" s="86" t="s">
        <v>2909</v>
      </c>
      <c r="D114" s="86">
        <v>6266.44</v>
      </c>
      <c r="E114" s="17" t="s">
        <v>2910</v>
      </c>
      <c r="F114" s="17" t="s">
        <v>2911</v>
      </c>
      <c r="G114" s="69" t="s">
        <v>2056</v>
      </c>
      <c r="H114" s="73">
        <v>82</v>
      </c>
      <c r="I114" s="66">
        <v>15</v>
      </c>
    </row>
    <row r="115" spans="1:9" ht="16.5">
      <c r="A115" s="87"/>
      <c r="B115" s="87" t="s">
        <v>2960</v>
      </c>
      <c r="C115" s="87" t="s">
        <v>2909</v>
      </c>
      <c r="D115" s="87">
        <v>6266.44</v>
      </c>
      <c r="E115" s="17" t="s">
        <v>506</v>
      </c>
      <c r="F115" s="17" t="s">
        <v>496</v>
      </c>
      <c r="G115" s="69" t="s">
        <v>3162</v>
      </c>
      <c r="H115" s="73">
        <v>482.28</v>
      </c>
      <c r="I115" s="66">
        <v>2</v>
      </c>
    </row>
    <row r="116" spans="1:9" ht="16.5">
      <c r="A116" s="87"/>
      <c r="B116" s="87" t="s">
        <v>2960</v>
      </c>
      <c r="C116" s="87" t="s">
        <v>2909</v>
      </c>
      <c r="D116" s="87">
        <v>6266.44</v>
      </c>
      <c r="E116" s="17" t="s">
        <v>3581</v>
      </c>
      <c r="F116" s="17" t="s">
        <v>364</v>
      </c>
      <c r="G116" s="69" t="s">
        <v>3162</v>
      </c>
      <c r="H116" s="73">
        <v>511.59</v>
      </c>
      <c r="I116" s="66">
        <v>2</v>
      </c>
    </row>
    <row r="117" spans="1:9" ht="16.5">
      <c r="A117" s="87"/>
      <c r="B117" s="87" t="s">
        <v>2960</v>
      </c>
      <c r="C117" s="87" t="s">
        <v>2909</v>
      </c>
      <c r="D117" s="87">
        <v>6266.44</v>
      </c>
      <c r="E117" s="17" t="s">
        <v>3581</v>
      </c>
      <c r="F117" s="17" t="s">
        <v>3433</v>
      </c>
      <c r="G117" s="69" t="s">
        <v>3162</v>
      </c>
      <c r="H117" s="73">
        <v>934.12</v>
      </c>
      <c r="I117" s="66">
        <v>1</v>
      </c>
    </row>
    <row r="118" spans="1:9" ht="16.5">
      <c r="A118" s="87"/>
      <c r="B118" s="87" t="s">
        <v>2960</v>
      </c>
      <c r="C118" s="87" t="s">
        <v>2909</v>
      </c>
      <c r="D118" s="87">
        <v>6266.44</v>
      </c>
      <c r="E118" s="17" t="s">
        <v>2961</v>
      </c>
      <c r="F118" s="17" t="s">
        <v>2911</v>
      </c>
      <c r="G118" s="69" t="s">
        <v>3162</v>
      </c>
      <c r="H118" s="73">
        <v>1605.37</v>
      </c>
      <c r="I118" s="66">
        <v>0.5</v>
      </c>
    </row>
    <row r="119" spans="1:9" ht="16.5">
      <c r="A119" s="87"/>
      <c r="B119" s="87" t="s">
        <v>2960</v>
      </c>
      <c r="C119" s="87" t="s">
        <v>2909</v>
      </c>
      <c r="D119" s="87">
        <v>6266.44</v>
      </c>
      <c r="E119" s="17" t="s">
        <v>2932</v>
      </c>
      <c r="F119" s="17" t="s">
        <v>2911</v>
      </c>
      <c r="G119" s="69" t="s">
        <v>2055</v>
      </c>
      <c r="H119" s="73">
        <v>58.61</v>
      </c>
      <c r="I119" s="66">
        <v>1</v>
      </c>
    </row>
    <row r="120" spans="1:9" ht="16.5">
      <c r="A120" s="88"/>
      <c r="B120" s="88" t="s">
        <v>2960</v>
      </c>
      <c r="C120" s="88" t="s">
        <v>2909</v>
      </c>
      <c r="D120" s="88">
        <v>6266.44</v>
      </c>
      <c r="E120" s="17" t="s">
        <v>2915</v>
      </c>
      <c r="F120" s="17" t="s">
        <v>2911</v>
      </c>
      <c r="G120" s="69" t="s">
        <v>2916</v>
      </c>
      <c r="H120" s="73">
        <v>1</v>
      </c>
      <c r="I120" s="66">
        <v>25</v>
      </c>
    </row>
    <row r="121" spans="1:9" ht="16.5">
      <c r="A121" s="86" t="s">
        <v>2962</v>
      </c>
      <c r="B121" s="86" t="s">
        <v>2963</v>
      </c>
      <c r="C121" s="86" t="s">
        <v>2909</v>
      </c>
      <c r="D121" s="86">
        <v>4509.24</v>
      </c>
      <c r="E121" s="17" t="s">
        <v>2910</v>
      </c>
      <c r="F121" s="17" t="s">
        <v>2911</v>
      </c>
      <c r="G121" s="69" t="s">
        <v>2056</v>
      </c>
      <c r="H121" s="73">
        <v>82</v>
      </c>
      <c r="I121" s="66">
        <v>17.5</v>
      </c>
    </row>
    <row r="122" spans="1:9" ht="16.5">
      <c r="A122" s="87"/>
      <c r="B122" s="87" t="s">
        <v>2963</v>
      </c>
      <c r="C122" s="87" t="s">
        <v>2909</v>
      </c>
      <c r="D122" s="87">
        <v>4509.24</v>
      </c>
      <c r="E122" s="17" t="s">
        <v>506</v>
      </c>
      <c r="F122" s="17" t="s">
        <v>496</v>
      </c>
      <c r="G122" s="69" t="s">
        <v>3162</v>
      </c>
      <c r="H122" s="73">
        <v>482.28</v>
      </c>
      <c r="I122" s="66">
        <v>1.75</v>
      </c>
    </row>
    <row r="123" spans="1:9" ht="16.5">
      <c r="A123" s="87"/>
      <c r="B123" s="87" t="s">
        <v>2963</v>
      </c>
      <c r="C123" s="87" t="s">
        <v>2909</v>
      </c>
      <c r="D123" s="87">
        <v>4509.24</v>
      </c>
      <c r="E123" s="17" t="s">
        <v>2961</v>
      </c>
      <c r="F123" s="17" t="s">
        <v>2911</v>
      </c>
      <c r="G123" s="69" t="s">
        <v>3162</v>
      </c>
      <c r="H123" s="73">
        <v>1605.37</v>
      </c>
      <c r="I123" s="66">
        <v>0.5</v>
      </c>
    </row>
    <row r="124" spans="1:9" ht="16.5">
      <c r="A124" s="87"/>
      <c r="B124" s="87" t="s">
        <v>2963</v>
      </c>
      <c r="C124" s="87" t="s">
        <v>2909</v>
      </c>
      <c r="D124" s="87">
        <v>4509.24</v>
      </c>
      <c r="E124" s="17" t="s">
        <v>2932</v>
      </c>
      <c r="F124" s="17" t="s">
        <v>2911</v>
      </c>
      <c r="G124" s="69" t="s">
        <v>2055</v>
      </c>
      <c r="H124" s="73">
        <v>58.61</v>
      </c>
      <c r="I124" s="66">
        <v>1.75</v>
      </c>
    </row>
    <row r="125" spans="1:9" ht="16.5">
      <c r="A125" s="88"/>
      <c r="B125" s="88" t="s">
        <v>2963</v>
      </c>
      <c r="C125" s="88" t="s">
        <v>2909</v>
      </c>
      <c r="D125" s="88">
        <v>4509.24</v>
      </c>
      <c r="E125" s="17" t="s">
        <v>2933</v>
      </c>
      <c r="F125" s="17" t="s">
        <v>2911</v>
      </c>
      <c r="G125" s="69" t="s">
        <v>2055</v>
      </c>
      <c r="H125" s="73">
        <v>1</v>
      </c>
      <c r="I125" s="66">
        <v>1325</v>
      </c>
    </row>
    <row r="126" spans="1:9" ht="16.5">
      <c r="A126" s="86" t="s">
        <v>2964</v>
      </c>
      <c r="B126" s="86" t="s">
        <v>2965</v>
      </c>
      <c r="C126" s="86" t="s">
        <v>2909</v>
      </c>
      <c r="D126" s="86">
        <v>8178.35</v>
      </c>
      <c r="E126" s="17" t="s">
        <v>2910</v>
      </c>
      <c r="F126" s="17" t="s">
        <v>2911</v>
      </c>
      <c r="G126" s="69" t="s">
        <v>2056</v>
      </c>
      <c r="H126" s="73">
        <v>82</v>
      </c>
      <c r="I126" s="66">
        <v>6</v>
      </c>
    </row>
    <row r="127" spans="1:9" ht="16.5">
      <c r="A127" s="87"/>
      <c r="B127" s="87" t="s">
        <v>2965</v>
      </c>
      <c r="C127" s="87" t="s">
        <v>2909</v>
      </c>
      <c r="D127" s="87">
        <v>8195.2199999999993</v>
      </c>
      <c r="E127" s="17" t="s">
        <v>506</v>
      </c>
      <c r="F127" s="17" t="s">
        <v>470</v>
      </c>
      <c r="G127" s="69" t="s">
        <v>3162</v>
      </c>
      <c r="H127" s="73">
        <v>1023.26</v>
      </c>
      <c r="I127" s="66">
        <v>1</v>
      </c>
    </row>
    <row r="128" spans="1:9" ht="16.5">
      <c r="A128" s="87"/>
      <c r="B128" s="87" t="s">
        <v>2965</v>
      </c>
      <c r="C128" s="87" t="s">
        <v>2909</v>
      </c>
      <c r="D128" s="87">
        <v>8195.2199999999993</v>
      </c>
      <c r="E128" s="17" t="s">
        <v>3581</v>
      </c>
      <c r="F128" s="17" t="s">
        <v>3588</v>
      </c>
      <c r="G128" s="69" t="s">
        <v>3162</v>
      </c>
      <c r="H128" s="73">
        <v>410</v>
      </c>
      <c r="I128" s="66">
        <v>2</v>
      </c>
    </row>
    <row r="129" spans="1:9" ht="16.5">
      <c r="A129" s="87"/>
      <c r="B129" s="87" t="s">
        <v>2965</v>
      </c>
      <c r="C129" s="87" t="s">
        <v>2909</v>
      </c>
      <c r="D129" s="87">
        <v>8195.2199999999993</v>
      </c>
      <c r="E129" s="17" t="s">
        <v>3581</v>
      </c>
      <c r="F129" s="17" t="s">
        <v>3433</v>
      </c>
      <c r="G129" s="69" t="s">
        <v>3162</v>
      </c>
      <c r="H129" s="73">
        <v>934.12</v>
      </c>
      <c r="I129" s="66">
        <v>2</v>
      </c>
    </row>
    <row r="130" spans="1:9" ht="16.5">
      <c r="A130" s="87"/>
      <c r="B130" s="87" t="s">
        <v>2965</v>
      </c>
      <c r="C130" s="87" t="s">
        <v>2909</v>
      </c>
      <c r="D130" s="87">
        <v>8195.2199999999993</v>
      </c>
      <c r="E130" s="17" t="s">
        <v>384</v>
      </c>
      <c r="F130" s="17" t="s">
        <v>397</v>
      </c>
      <c r="G130" s="69" t="s">
        <v>3162</v>
      </c>
      <c r="H130" s="73">
        <v>1625.38</v>
      </c>
      <c r="I130" s="66">
        <v>1</v>
      </c>
    </row>
    <row r="131" spans="1:9" ht="16.5">
      <c r="A131" s="87"/>
      <c r="B131" s="87" t="s">
        <v>2965</v>
      </c>
      <c r="C131" s="87" t="s">
        <v>2909</v>
      </c>
      <c r="D131" s="87">
        <v>8195.2199999999993</v>
      </c>
      <c r="E131" s="17" t="s">
        <v>2966</v>
      </c>
      <c r="F131" s="17" t="s">
        <v>2911</v>
      </c>
      <c r="G131" s="69" t="s">
        <v>3162</v>
      </c>
      <c r="H131" s="73">
        <v>1179.69</v>
      </c>
      <c r="I131" s="66">
        <v>0.5</v>
      </c>
    </row>
    <row r="132" spans="1:9" ht="16.5">
      <c r="A132" s="87"/>
      <c r="B132" s="87" t="s">
        <v>2965</v>
      </c>
      <c r="C132" s="87" t="s">
        <v>2909</v>
      </c>
      <c r="D132" s="87">
        <v>8195.2199999999993</v>
      </c>
      <c r="E132" s="17" t="s">
        <v>2912</v>
      </c>
      <c r="F132" s="17" t="s">
        <v>2911</v>
      </c>
      <c r="G132" s="69" t="s">
        <v>2913</v>
      </c>
      <c r="H132" s="73">
        <v>0.86</v>
      </c>
      <c r="I132" s="66">
        <v>20</v>
      </c>
    </row>
    <row r="133" spans="1:9" ht="16.5">
      <c r="A133" s="87"/>
      <c r="B133" s="87" t="s">
        <v>2965</v>
      </c>
      <c r="C133" s="87" t="s">
        <v>2909</v>
      </c>
      <c r="D133" s="87">
        <v>8195.2199999999993</v>
      </c>
      <c r="E133" s="17" t="s">
        <v>1530</v>
      </c>
      <c r="F133" s="17" t="s">
        <v>3159</v>
      </c>
      <c r="G133" s="69" t="s">
        <v>2040</v>
      </c>
      <c r="H133" s="73">
        <v>4.2</v>
      </c>
      <c r="I133" s="66">
        <v>5</v>
      </c>
    </row>
    <row r="134" spans="1:9" ht="16.5">
      <c r="A134" s="87"/>
      <c r="B134" s="87" t="s">
        <v>2965</v>
      </c>
      <c r="C134" s="87" t="s">
        <v>2909</v>
      </c>
      <c r="D134" s="87">
        <v>8195.2199999999993</v>
      </c>
      <c r="E134" s="17" t="s">
        <v>2915</v>
      </c>
      <c r="F134" s="17" t="s">
        <v>2911</v>
      </c>
      <c r="G134" s="69" t="s">
        <v>2916</v>
      </c>
      <c r="H134" s="73">
        <v>1</v>
      </c>
      <c r="I134" s="66">
        <v>25</v>
      </c>
    </row>
    <row r="135" spans="1:9" ht="16.5">
      <c r="A135" s="88"/>
      <c r="B135" s="88" t="s">
        <v>2965</v>
      </c>
      <c r="C135" s="88" t="s">
        <v>2909</v>
      </c>
      <c r="D135" s="88">
        <v>8195.2199999999993</v>
      </c>
      <c r="E135" s="17" t="s">
        <v>2917</v>
      </c>
      <c r="F135" s="17" t="s">
        <v>2911</v>
      </c>
      <c r="G135" s="69" t="s">
        <v>2043</v>
      </c>
      <c r="H135" s="73">
        <v>1071.94</v>
      </c>
      <c r="I135" s="66">
        <v>0.08</v>
      </c>
    </row>
    <row r="136" spans="1:9" ht="16.5">
      <c r="A136" s="86" t="s">
        <v>2967</v>
      </c>
      <c r="B136" s="86" t="s">
        <v>2968</v>
      </c>
      <c r="C136" s="86" t="s">
        <v>2909</v>
      </c>
      <c r="D136" s="86">
        <v>10018.629999999999</v>
      </c>
      <c r="E136" s="17" t="s">
        <v>2910</v>
      </c>
      <c r="F136" s="17" t="s">
        <v>2911</v>
      </c>
      <c r="G136" s="69" t="s">
        <v>2056</v>
      </c>
      <c r="H136" s="73">
        <v>82</v>
      </c>
      <c r="I136" s="66">
        <v>30</v>
      </c>
    </row>
    <row r="137" spans="1:9" ht="16.5">
      <c r="A137" s="87"/>
      <c r="B137" s="87" t="s">
        <v>2968</v>
      </c>
      <c r="C137" s="87" t="s">
        <v>2909</v>
      </c>
      <c r="D137" s="87">
        <v>10018.629999999999</v>
      </c>
      <c r="E137" s="17" t="s">
        <v>506</v>
      </c>
      <c r="F137" s="17" t="s">
        <v>470</v>
      </c>
      <c r="G137" s="69" t="s">
        <v>3162</v>
      </c>
      <c r="H137" s="73">
        <v>1023.26</v>
      </c>
      <c r="I137" s="66">
        <v>3</v>
      </c>
    </row>
    <row r="138" spans="1:9" ht="16.5">
      <c r="A138" s="87"/>
      <c r="B138" s="87" t="s">
        <v>2968</v>
      </c>
      <c r="C138" s="87" t="s">
        <v>2909</v>
      </c>
      <c r="D138" s="87">
        <v>10018.629999999999</v>
      </c>
      <c r="E138" s="17" t="s">
        <v>506</v>
      </c>
      <c r="F138" s="17" t="s">
        <v>475</v>
      </c>
      <c r="G138" s="69" t="s">
        <v>3162</v>
      </c>
      <c r="H138" s="73">
        <v>1489.27</v>
      </c>
      <c r="I138" s="66">
        <v>2.5</v>
      </c>
    </row>
    <row r="139" spans="1:9" ht="16.5">
      <c r="A139" s="87"/>
      <c r="B139" s="87" t="s">
        <v>2968</v>
      </c>
      <c r="C139" s="87" t="s">
        <v>2909</v>
      </c>
      <c r="D139" s="87">
        <v>10018.629999999999</v>
      </c>
      <c r="E139" s="17" t="s">
        <v>2966</v>
      </c>
      <c r="F139" s="17" t="s">
        <v>2911</v>
      </c>
      <c r="G139" s="69" t="s">
        <v>3162</v>
      </c>
      <c r="H139" s="73">
        <v>1179.69</v>
      </c>
      <c r="I139" s="66">
        <v>0.5</v>
      </c>
    </row>
    <row r="140" spans="1:9" ht="16.5">
      <c r="A140" s="88"/>
      <c r="B140" s="88" t="s">
        <v>2968</v>
      </c>
      <c r="C140" s="88" t="s">
        <v>2909</v>
      </c>
      <c r="D140" s="88">
        <v>10018.629999999999</v>
      </c>
      <c r="E140" s="17" t="s">
        <v>2932</v>
      </c>
      <c r="F140" s="17" t="s">
        <v>2911</v>
      </c>
      <c r="G140" s="69" t="s">
        <v>2055</v>
      </c>
      <c r="H140" s="73">
        <v>58.61</v>
      </c>
      <c r="I140" s="66">
        <v>3</v>
      </c>
    </row>
    <row r="141" spans="1:9" ht="16.5">
      <c r="A141" s="86" t="s">
        <v>2969</v>
      </c>
      <c r="B141" s="86" t="s">
        <v>2970</v>
      </c>
      <c r="C141" s="86" t="s">
        <v>2909</v>
      </c>
      <c r="D141" s="86">
        <v>10329.879999999999</v>
      </c>
      <c r="E141" s="17" t="s">
        <v>2910</v>
      </c>
      <c r="F141" s="17" t="s">
        <v>2911</v>
      </c>
      <c r="G141" s="69" t="s">
        <v>2056</v>
      </c>
      <c r="H141" s="73">
        <v>82</v>
      </c>
      <c r="I141" s="66">
        <v>12</v>
      </c>
    </row>
    <row r="142" spans="1:9" ht="16.5">
      <c r="A142" s="87"/>
      <c r="B142" s="87" t="s">
        <v>2970</v>
      </c>
      <c r="C142" s="87" t="s">
        <v>2909</v>
      </c>
      <c r="D142" s="87">
        <v>10326.44</v>
      </c>
      <c r="E142" s="17" t="s">
        <v>506</v>
      </c>
      <c r="F142" s="17" t="s">
        <v>470</v>
      </c>
      <c r="G142" s="69" t="s">
        <v>3162</v>
      </c>
      <c r="H142" s="73">
        <v>1023.26</v>
      </c>
      <c r="I142" s="66">
        <v>2</v>
      </c>
    </row>
    <row r="143" spans="1:9" ht="16.5">
      <c r="A143" s="87"/>
      <c r="B143" s="87" t="s">
        <v>2970</v>
      </c>
      <c r="C143" s="87" t="s">
        <v>2909</v>
      </c>
      <c r="D143" s="87">
        <v>10326.44</v>
      </c>
      <c r="E143" s="17" t="s">
        <v>3581</v>
      </c>
      <c r="F143" s="17" t="s">
        <v>364</v>
      </c>
      <c r="G143" s="69" t="s">
        <v>3162</v>
      </c>
      <c r="H143" s="73">
        <v>511.59</v>
      </c>
      <c r="I143" s="66">
        <v>2</v>
      </c>
    </row>
    <row r="144" spans="1:9" ht="16.5">
      <c r="A144" s="87"/>
      <c r="B144" s="87" t="s">
        <v>2970</v>
      </c>
      <c r="C144" s="87" t="s">
        <v>2909</v>
      </c>
      <c r="D144" s="87">
        <v>10326.44</v>
      </c>
      <c r="E144" s="17" t="s">
        <v>3581</v>
      </c>
      <c r="F144" s="17" t="s">
        <v>3433</v>
      </c>
      <c r="G144" s="69" t="s">
        <v>3162</v>
      </c>
      <c r="H144" s="73">
        <v>934.12</v>
      </c>
      <c r="I144" s="66">
        <v>2</v>
      </c>
    </row>
    <row r="145" spans="1:9" ht="16.5">
      <c r="A145" s="87"/>
      <c r="B145" s="87" t="s">
        <v>2970</v>
      </c>
      <c r="C145" s="87" t="s">
        <v>2909</v>
      </c>
      <c r="D145" s="87">
        <v>10326.44</v>
      </c>
      <c r="E145" s="17" t="s">
        <v>384</v>
      </c>
      <c r="F145" s="17" t="s">
        <v>393</v>
      </c>
      <c r="G145" s="69" t="s">
        <v>3162</v>
      </c>
      <c r="H145" s="73">
        <v>1385.88</v>
      </c>
      <c r="I145" s="66">
        <v>1</v>
      </c>
    </row>
    <row r="146" spans="1:9" ht="16.5">
      <c r="A146" s="87"/>
      <c r="B146" s="87" t="s">
        <v>2970</v>
      </c>
      <c r="C146" s="87" t="s">
        <v>2909</v>
      </c>
      <c r="D146" s="87">
        <v>10326.44</v>
      </c>
      <c r="E146" s="17" t="s">
        <v>2971</v>
      </c>
      <c r="F146" s="17" t="s">
        <v>2911</v>
      </c>
      <c r="G146" s="69" t="s">
        <v>3162</v>
      </c>
      <c r="H146" s="73">
        <v>1835.76</v>
      </c>
      <c r="I146" s="66">
        <v>0.5</v>
      </c>
    </row>
    <row r="147" spans="1:9" ht="16.5">
      <c r="A147" s="87"/>
      <c r="B147" s="87" t="s">
        <v>2970</v>
      </c>
      <c r="C147" s="87" t="s">
        <v>2909</v>
      </c>
      <c r="D147" s="87">
        <v>10326.44</v>
      </c>
      <c r="E147" s="17" t="s">
        <v>2912</v>
      </c>
      <c r="F147" s="17" t="s">
        <v>2911</v>
      </c>
      <c r="G147" s="69" t="s">
        <v>2913</v>
      </c>
      <c r="H147" s="73">
        <v>0.86</v>
      </c>
      <c r="I147" s="66">
        <v>20</v>
      </c>
    </row>
    <row r="148" spans="1:9" ht="16.5">
      <c r="A148" s="87"/>
      <c r="B148" s="87" t="s">
        <v>2970</v>
      </c>
      <c r="C148" s="87" t="s">
        <v>2909</v>
      </c>
      <c r="D148" s="87">
        <v>10326.44</v>
      </c>
      <c r="E148" s="17" t="s">
        <v>2914</v>
      </c>
      <c r="F148" s="17" t="s">
        <v>3159</v>
      </c>
      <c r="G148" s="69" t="s">
        <v>2040</v>
      </c>
      <c r="H148" s="73">
        <v>4.2</v>
      </c>
      <c r="I148" s="66">
        <v>5</v>
      </c>
    </row>
    <row r="149" spans="1:9" ht="16.5">
      <c r="A149" s="88"/>
      <c r="B149" s="88" t="s">
        <v>2970</v>
      </c>
      <c r="C149" s="88" t="s">
        <v>2909</v>
      </c>
      <c r="D149" s="88">
        <v>10326.44</v>
      </c>
      <c r="E149" s="17" t="s">
        <v>2915</v>
      </c>
      <c r="F149" s="17" t="s">
        <v>2911</v>
      </c>
      <c r="G149" s="69" t="s">
        <v>2916</v>
      </c>
      <c r="H149" s="73">
        <v>1</v>
      </c>
      <c r="I149" s="66">
        <v>25</v>
      </c>
    </row>
    <row r="150" spans="1:9" ht="16.5">
      <c r="A150" s="86" t="s">
        <v>2972</v>
      </c>
      <c r="B150" s="86" t="s">
        <v>2973</v>
      </c>
      <c r="C150" s="86" t="s">
        <v>2909</v>
      </c>
      <c r="D150" s="86">
        <v>8248.67</v>
      </c>
      <c r="E150" s="17" t="s">
        <v>2910</v>
      </c>
      <c r="F150" s="17" t="s">
        <v>2911</v>
      </c>
      <c r="G150" s="69" t="s">
        <v>2056</v>
      </c>
      <c r="H150" s="73">
        <v>82</v>
      </c>
      <c r="I150" s="66">
        <v>40</v>
      </c>
    </row>
    <row r="151" spans="1:9" ht="16.5">
      <c r="A151" s="87"/>
      <c r="B151" s="87" t="s">
        <v>2973</v>
      </c>
      <c r="C151" s="87" t="s">
        <v>2909</v>
      </c>
      <c r="D151" s="87">
        <v>8245.92</v>
      </c>
      <c r="E151" s="17" t="s">
        <v>506</v>
      </c>
      <c r="F151" s="17" t="s">
        <v>501</v>
      </c>
      <c r="G151" s="69" t="s">
        <v>3162</v>
      </c>
      <c r="H151" s="73">
        <v>653.09</v>
      </c>
      <c r="I151" s="66">
        <v>3</v>
      </c>
    </row>
    <row r="152" spans="1:9" ht="16.5">
      <c r="A152" s="87"/>
      <c r="B152" s="87" t="s">
        <v>2973</v>
      </c>
      <c r="C152" s="87" t="s">
        <v>2909</v>
      </c>
      <c r="D152" s="87">
        <v>8245.92</v>
      </c>
      <c r="E152" s="17" t="s">
        <v>506</v>
      </c>
      <c r="F152" s="17" t="s">
        <v>470</v>
      </c>
      <c r="G152" s="69" t="s">
        <v>3162</v>
      </c>
      <c r="H152" s="73">
        <v>1023.26</v>
      </c>
      <c r="I152" s="66">
        <v>2</v>
      </c>
    </row>
    <row r="153" spans="1:9" ht="16.5">
      <c r="A153" s="87"/>
      <c r="B153" s="87" t="s">
        <v>2973</v>
      </c>
      <c r="C153" s="87" t="s">
        <v>2909</v>
      </c>
      <c r="D153" s="87">
        <v>8245.92</v>
      </c>
      <c r="E153" s="17" t="s">
        <v>2971</v>
      </c>
      <c r="F153" s="17" t="s">
        <v>2911</v>
      </c>
      <c r="G153" s="69" t="s">
        <v>3162</v>
      </c>
      <c r="H153" s="73">
        <v>1835.76</v>
      </c>
      <c r="I153" s="66">
        <v>0.5</v>
      </c>
    </row>
    <row r="154" spans="1:9" ht="16.5">
      <c r="A154" s="87"/>
      <c r="B154" s="87" t="s">
        <v>2973</v>
      </c>
      <c r="C154" s="87" t="s">
        <v>2909</v>
      </c>
      <c r="D154" s="87">
        <v>8245.92</v>
      </c>
      <c r="E154" s="17" t="s">
        <v>2914</v>
      </c>
      <c r="F154" s="17" t="s">
        <v>3159</v>
      </c>
      <c r="G154" s="69" t="s">
        <v>2040</v>
      </c>
      <c r="H154" s="73">
        <v>4.2</v>
      </c>
      <c r="I154" s="66">
        <v>5</v>
      </c>
    </row>
    <row r="155" spans="1:9" ht="16.5">
      <c r="A155" s="88"/>
      <c r="B155" s="88" t="s">
        <v>2973</v>
      </c>
      <c r="C155" s="88" t="s">
        <v>2909</v>
      </c>
      <c r="D155" s="88">
        <v>8245.92</v>
      </c>
      <c r="E155" s="17" t="s">
        <v>2974</v>
      </c>
      <c r="F155" s="17" t="s">
        <v>2911</v>
      </c>
      <c r="G155" s="69" t="s">
        <v>3160</v>
      </c>
      <c r="H155" s="73">
        <v>0.48</v>
      </c>
      <c r="I155" s="66">
        <v>50</v>
      </c>
    </row>
    <row r="156" spans="1:9" ht="16.5">
      <c r="A156" s="86" t="s">
        <v>2975</v>
      </c>
      <c r="B156" s="86" t="s">
        <v>2976</v>
      </c>
      <c r="C156" s="86" t="s">
        <v>2909</v>
      </c>
      <c r="D156" s="86">
        <v>11859.93</v>
      </c>
      <c r="E156" s="17" t="s">
        <v>2910</v>
      </c>
      <c r="F156" s="17" t="s">
        <v>2911</v>
      </c>
      <c r="G156" s="69" t="s">
        <v>2056</v>
      </c>
      <c r="H156" s="73">
        <v>82</v>
      </c>
      <c r="I156" s="66">
        <v>12</v>
      </c>
    </row>
    <row r="157" spans="1:9" ht="16.5">
      <c r="A157" s="87"/>
      <c r="B157" s="87" t="s">
        <v>2976</v>
      </c>
      <c r="C157" s="87" t="s">
        <v>2909</v>
      </c>
      <c r="D157" s="87">
        <v>11856.49</v>
      </c>
      <c r="E157" s="17" t="s">
        <v>506</v>
      </c>
      <c r="F157" s="17" t="s">
        <v>470</v>
      </c>
      <c r="G157" s="69" t="s">
        <v>3162</v>
      </c>
      <c r="H157" s="73">
        <v>1023.26</v>
      </c>
      <c r="I157" s="66">
        <v>3</v>
      </c>
    </row>
    <row r="158" spans="1:9" ht="16.5">
      <c r="A158" s="87"/>
      <c r="B158" s="87" t="s">
        <v>2976</v>
      </c>
      <c r="C158" s="87" t="s">
        <v>2909</v>
      </c>
      <c r="D158" s="87">
        <v>11856.49</v>
      </c>
      <c r="E158" s="17" t="s">
        <v>3581</v>
      </c>
      <c r="F158" s="17" t="s">
        <v>364</v>
      </c>
      <c r="G158" s="69" t="s">
        <v>3162</v>
      </c>
      <c r="H158" s="73">
        <v>511.59</v>
      </c>
      <c r="I158" s="66">
        <v>2</v>
      </c>
    </row>
    <row r="159" spans="1:9" ht="16.5">
      <c r="A159" s="87"/>
      <c r="B159" s="87" t="s">
        <v>2976</v>
      </c>
      <c r="C159" s="87" t="s">
        <v>2909</v>
      </c>
      <c r="D159" s="87">
        <v>11856.49</v>
      </c>
      <c r="E159" s="17" t="s">
        <v>3581</v>
      </c>
      <c r="F159" s="17" t="s">
        <v>3433</v>
      </c>
      <c r="G159" s="69" t="s">
        <v>3162</v>
      </c>
      <c r="H159" s="73">
        <v>934.12</v>
      </c>
      <c r="I159" s="66">
        <v>2</v>
      </c>
    </row>
    <row r="160" spans="1:9" ht="16.5">
      <c r="A160" s="87"/>
      <c r="B160" s="87" t="s">
        <v>2976</v>
      </c>
      <c r="C160" s="87" t="s">
        <v>2909</v>
      </c>
      <c r="D160" s="87">
        <v>11856.49</v>
      </c>
      <c r="E160" s="17" t="s">
        <v>384</v>
      </c>
      <c r="F160" s="17" t="s">
        <v>393</v>
      </c>
      <c r="G160" s="69" t="s">
        <v>3162</v>
      </c>
      <c r="H160" s="73">
        <v>1385.88</v>
      </c>
      <c r="I160" s="66">
        <v>1</v>
      </c>
    </row>
    <row r="161" spans="1:9" ht="16.5">
      <c r="A161" s="87"/>
      <c r="B161" s="87" t="s">
        <v>2976</v>
      </c>
      <c r="C161" s="87" t="s">
        <v>2909</v>
      </c>
      <c r="D161" s="87">
        <v>11856.49</v>
      </c>
      <c r="E161" s="17" t="s">
        <v>2977</v>
      </c>
      <c r="F161" s="17" t="s">
        <v>2911</v>
      </c>
      <c r="G161" s="69" t="s">
        <v>3162</v>
      </c>
      <c r="H161" s="73">
        <v>2237.33</v>
      </c>
      <c r="I161" s="66">
        <v>0.5</v>
      </c>
    </row>
    <row r="162" spans="1:9" ht="16.5">
      <c r="A162" s="87"/>
      <c r="B162" s="87" t="s">
        <v>2976</v>
      </c>
      <c r="C162" s="87" t="s">
        <v>2909</v>
      </c>
      <c r="D162" s="87">
        <v>11856.49</v>
      </c>
      <c r="E162" s="17" t="s">
        <v>2912</v>
      </c>
      <c r="F162" s="17" t="s">
        <v>2911</v>
      </c>
      <c r="G162" s="69" t="s">
        <v>2913</v>
      </c>
      <c r="H162" s="73">
        <v>0.86</v>
      </c>
      <c r="I162" s="66">
        <v>20</v>
      </c>
    </row>
    <row r="163" spans="1:9" ht="16.5">
      <c r="A163" s="87"/>
      <c r="B163" s="87" t="s">
        <v>2976</v>
      </c>
      <c r="C163" s="87" t="s">
        <v>2909</v>
      </c>
      <c r="D163" s="87">
        <v>11856.49</v>
      </c>
      <c r="E163" s="17" t="s">
        <v>2914</v>
      </c>
      <c r="F163" s="17" t="s">
        <v>3159</v>
      </c>
      <c r="G163" s="69" t="s">
        <v>2040</v>
      </c>
      <c r="H163" s="73">
        <v>4.2</v>
      </c>
      <c r="I163" s="66">
        <v>5</v>
      </c>
    </row>
    <row r="164" spans="1:9" ht="16.5">
      <c r="A164" s="88"/>
      <c r="B164" s="88" t="s">
        <v>2976</v>
      </c>
      <c r="C164" s="88" t="s">
        <v>2909</v>
      </c>
      <c r="D164" s="88">
        <v>11856.49</v>
      </c>
      <c r="E164" s="17" t="s">
        <v>2915</v>
      </c>
      <c r="F164" s="17" t="s">
        <v>2911</v>
      </c>
      <c r="G164" s="69" t="s">
        <v>2916</v>
      </c>
      <c r="H164" s="73">
        <v>1</v>
      </c>
      <c r="I164" s="66">
        <v>25</v>
      </c>
    </row>
    <row r="165" spans="1:9" ht="16.5">
      <c r="A165" s="86" t="s">
        <v>2978</v>
      </c>
      <c r="B165" s="86" t="s">
        <v>2979</v>
      </c>
      <c r="C165" s="86" t="s">
        <v>2909</v>
      </c>
      <c r="D165" s="86">
        <v>8449.4599999999991</v>
      </c>
      <c r="E165" s="17" t="s">
        <v>2910</v>
      </c>
      <c r="F165" s="17" t="s">
        <v>2911</v>
      </c>
      <c r="G165" s="69" t="s">
        <v>2056</v>
      </c>
      <c r="H165" s="73">
        <v>82</v>
      </c>
      <c r="I165" s="66">
        <v>40</v>
      </c>
    </row>
    <row r="166" spans="1:9" ht="16.5">
      <c r="A166" s="87"/>
      <c r="B166" s="87" t="s">
        <v>2979</v>
      </c>
      <c r="C166" s="87" t="s">
        <v>2909</v>
      </c>
      <c r="D166" s="87">
        <v>8446.7099999999991</v>
      </c>
      <c r="E166" s="17" t="s">
        <v>506</v>
      </c>
      <c r="F166" s="17" t="s">
        <v>501</v>
      </c>
      <c r="G166" s="69" t="s">
        <v>3162</v>
      </c>
      <c r="H166" s="73">
        <v>653.09</v>
      </c>
      <c r="I166" s="66">
        <v>3</v>
      </c>
    </row>
    <row r="167" spans="1:9" ht="16.5">
      <c r="A167" s="87"/>
      <c r="B167" s="87" t="s">
        <v>2979</v>
      </c>
      <c r="C167" s="87" t="s">
        <v>2909</v>
      </c>
      <c r="D167" s="87">
        <v>8446.7099999999991</v>
      </c>
      <c r="E167" s="17" t="s">
        <v>506</v>
      </c>
      <c r="F167" s="17" t="s">
        <v>470</v>
      </c>
      <c r="G167" s="69" t="s">
        <v>3162</v>
      </c>
      <c r="H167" s="73">
        <v>1023.26</v>
      </c>
      <c r="I167" s="66">
        <v>2</v>
      </c>
    </row>
    <row r="168" spans="1:9" ht="16.5">
      <c r="A168" s="87"/>
      <c r="B168" s="87" t="s">
        <v>2979</v>
      </c>
      <c r="C168" s="87" t="s">
        <v>2909</v>
      </c>
      <c r="D168" s="87">
        <v>8446.7099999999991</v>
      </c>
      <c r="E168" s="17" t="s">
        <v>2977</v>
      </c>
      <c r="F168" s="17" t="s">
        <v>2911</v>
      </c>
      <c r="G168" s="69" t="s">
        <v>3162</v>
      </c>
      <c r="H168" s="73">
        <v>2237.33</v>
      </c>
      <c r="I168" s="66">
        <v>0.5</v>
      </c>
    </row>
    <row r="169" spans="1:9" ht="16.5">
      <c r="A169" s="87"/>
      <c r="B169" s="87" t="s">
        <v>2979</v>
      </c>
      <c r="C169" s="87" t="s">
        <v>2909</v>
      </c>
      <c r="D169" s="87">
        <v>8446.7099999999991</v>
      </c>
      <c r="E169" s="17" t="s">
        <v>2914</v>
      </c>
      <c r="F169" s="17" t="s">
        <v>3159</v>
      </c>
      <c r="G169" s="69" t="s">
        <v>2040</v>
      </c>
      <c r="H169" s="73">
        <v>4.2</v>
      </c>
      <c r="I169" s="66">
        <v>5</v>
      </c>
    </row>
    <row r="170" spans="1:9" ht="16.5">
      <c r="A170" s="88"/>
      <c r="B170" s="88" t="s">
        <v>2979</v>
      </c>
      <c r="C170" s="88" t="s">
        <v>2909</v>
      </c>
      <c r="D170" s="88">
        <v>8446.7099999999991</v>
      </c>
      <c r="E170" s="17" t="s">
        <v>2974</v>
      </c>
      <c r="F170" s="17" t="s">
        <v>2911</v>
      </c>
      <c r="G170" s="69" t="s">
        <v>3160</v>
      </c>
      <c r="H170" s="73">
        <v>0.48</v>
      </c>
      <c r="I170" s="66">
        <v>50</v>
      </c>
    </row>
    <row r="171" spans="1:9" ht="16.5">
      <c r="A171" s="86" t="s">
        <v>2980</v>
      </c>
      <c r="B171" s="86" t="s">
        <v>2981</v>
      </c>
      <c r="C171" s="86" t="s">
        <v>2909</v>
      </c>
      <c r="D171" s="86">
        <v>3304.93</v>
      </c>
      <c r="E171" s="17" t="s">
        <v>2910</v>
      </c>
      <c r="F171" s="17" t="s">
        <v>2911</v>
      </c>
      <c r="G171" s="69" t="s">
        <v>2056</v>
      </c>
      <c r="H171" s="73">
        <v>82</v>
      </c>
      <c r="I171" s="66">
        <v>5</v>
      </c>
    </row>
    <row r="172" spans="1:9" ht="16.5">
      <c r="A172" s="87"/>
      <c r="B172" s="87" t="s">
        <v>2981</v>
      </c>
      <c r="C172" s="87" t="s">
        <v>2909</v>
      </c>
      <c r="D172" s="87">
        <v>3323.86</v>
      </c>
      <c r="E172" s="17" t="s">
        <v>506</v>
      </c>
      <c r="F172" s="17" t="s">
        <v>496</v>
      </c>
      <c r="G172" s="69" t="s">
        <v>3162</v>
      </c>
      <c r="H172" s="73">
        <v>482.28</v>
      </c>
      <c r="I172" s="66">
        <v>1</v>
      </c>
    </row>
    <row r="173" spans="1:9" ht="16.5">
      <c r="A173" s="87"/>
      <c r="B173" s="87" t="s">
        <v>2981</v>
      </c>
      <c r="C173" s="87" t="s">
        <v>2909</v>
      </c>
      <c r="D173" s="87">
        <v>3323.86</v>
      </c>
      <c r="E173" s="17" t="s">
        <v>384</v>
      </c>
      <c r="F173" s="17" t="s">
        <v>393</v>
      </c>
      <c r="G173" s="69" t="s">
        <v>3162</v>
      </c>
      <c r="H173" s="73">
        <v>1385.88</v>
      </c>
      <c r="I173" s="66">
        <v>1</v>
      </c>
    </row>
    <row r="174" spans="1:9" ht="16.5">
      <c r="A174" s="87"/>
      <c r="B174" s="87" t="s">
        <v>2981</v>
      </c>
      <c r="C174" s="87" t="s">
        <v>2909</v>
      </c>
      <c r="D174" s="87">
        <v>3323.86</v>
      </c>
      <c r="E174" s="17" t="s">
        <v>663</v>
      </c>
      <c r="F174" s="17" t="s">
        <v>2911</v>
      </c>
      <c r="G174" s="69" t="s">
        <v>3162</v>
      </c>
      <c r="H174" s="73">
        <v>526.05999999999995</v>
      </c>
      <c r="I174" s="66">
        <v>0.5</v>
      </c>
    </row>
    <row r="175" spans="1:9" ht="16.5">
      <c r="A175" s="87"/>
      <c r="B175" s="87" t="s">
        <v>2981</v>
      </c>
      <c r="C175" s="87" t="s">
        <v>2909</v>
      </c>
      <c r="D175" s="87">
        <v>3323.86</v>
      </c>
      <c r="E175" s="17" t="s">
        <v>2912</v>
      </c>
      <c r="F175" s="17" t="s">
        <v>2911</v>
      </c>
      <c r="G175" s="69" t="s">
        <v>2913</v>
      </c>
      <c r="H175" s="73">
        <v>0.86</v>
      </c>
      <c r="I175" s="66">
        <v>10</v>
      </c>
    </row>
    <row r="176" spans="1:9" ht="16.5">
      <c r="A176" s="87"/>
      <c r="B176" s="87" t="s">
        <v>2981</v>
      </c>
      <c r="C176" s="87" t="s">
        <v>2909</v>
      </c>
      <c r="D176" s="87">
        <v>3323.86</v>
      </c>
      <c r="E176" s="17" t="s">
        <v>2914</v>
      </c>
      <c r="F176" s="17" t="s">
        <v>3159</v>
      </c>
      <c r="G176" s="69" t="s">
        <v>2040</v>
      </c>
      <c r="H176" s="73">
        <v>4.2</v>
      </c>
      <c r="I176" s="66">
        <v>2</v>
      </c>
    </row>
    <row r="177" spans="1:9" ht="16.5">
      <c r="A177" s="87"/>
      <c r="B177" s="87" t="s">
        <v>2981</v>
      </c>
      <c r="C177" s="87" t="s">
        <v>2909</v>
      </c>
      <c r="D177" s="87">
        <v>3323.86</v>
      </c>
      <c r="E177" s="17" t="s">
        <v>2915</v>
      </c>
      <c r="F177" s="17" t="s">
        <v>2911</v>
      </c>
      <c r="G177" s="69" t="s">
        <v>2916</v>
      </c>
      <c r="H177" s="73">
        <v>1</v>
      </c>
      <c r="I177" s="66">
        <v>25</v>
      </c>
    </row>
    <row r="178" spans="1:9" ht="16.5">
      <c r="A178" s="88"/>
      <c r="B178" s="88" t="s">
        <v>2981</v>
      </c>
      <c r="C178" s="88" t="s">
        <v>2909</v>
      </c>
      <c r="D178" s="88">
        <v>3323.86</v>
      </c>
      <c r="E178" s="17" t="s">
        <v>2917</v>
      </c>
      <c r="F178" s="17" t="s">
        <v>2911</v>
      </c>
      <c r="G178" s="69" t="s">
        <v>2043</v>
      </c>
      <c r="H178" s="73">
        <v>1071.94</v>
      </c>
      <c r="I178" s="66">
        <v>0.08</v>
      </c>
    </row>
    <row r="179" spans="1:9" ht="16.5">
      <c r="A179" s="86" t="s">
        <v>352</v>
      </c>
      <c r="B179" s="86" t="s">
        <v>2982</v>
      </c>
      <c r="C179" s="86" t="s">
        <v>2909</v>
      </c>
      <c r="D179" s="86">
        <v>14368.85</v>
      </c>
      <c r="E179" s="17" t="s">
        <v>2910</v>
      </c>
      <c r="F179" s="17" t="s">
        <v>2911</v>
      </c>
      <c r="G179" s="69" t="s">
        <v>2056</v>
      </c>
      <c r="H179" s="73">
        <v>82</v>
      </c>
      <c r="I179" s="66">
        <v>24</v>
      </c>
    </row>
    <row r="180" spans="1:9" ht="16.5">
      <c r="A180" s="87"/>
      <c r="B180" s="87" t="s">
        <v>2982</v>
      </c>
      <c r="C180" s="87" t="s">
        <v>2909</v>
      </c>
      <c r="D180" s="87">
        <v>14365.41</v>
      </c>
      <c r="E180" s="17" t="s">
        <v>506</v>
      </c>
      <c r="F180" s="17" t="s">
        <v>470</v>
      </c>
      <c r="G180" s="69" t="s">
        <v>3162</v>
      </c>
      <c r="H180" s="73">
        <v>1023.26</v>
      </c>
      <c r="I180" s="66">
        <v>2</v>
      </c>
    </row>
    <row r="181" spans="1:9" ht="16.5">
      <c r="A181" s="87"/>
      <c r="B181" s="87" t="s">
        <v>2982</v>
      </c>
      <c r="C181" s="87" t="s">
        <v>2909</v>
      </c>
      <c r="D181" s="87">
        <v>14365.41</v>
      </c>
      <c r="E181" s="17" t="s">
        <v>3581</v>
      </c>
      <c r="F181" s="17" t="s">
        <v>3433</v>
      </c>
      <c r="G181" s="69" t="s">
        <v>3162</v>
      </c>
      <c r="H181" s="73">
        <v>934.12</v>
      </c>
      <c r="I181" s="66">
        <v>5</v>
      </c>
    </row>
    <row r="182" spans="1:9" ht="16.5">
      <c r="A182" s="87"/>
      <c r="B182" s="87" t="s">
        <v>2982</v>
      </c>
      <c r="C182" s="87" t="s">
        <v>2909</v>
      </c>
      <c r="D182" s="87">
        <v>14365.41</v>
      </c>
      <c r="E182" s="17" t="s">
        <v>384</v>
      </c>
      <c r="F182" s="17" t="s">
        <v>393</v>
      </c>
      <c r="G182" s="69" t="s">
        <v>3162</v>
      </c>
      <c r="H182" s="73">
        <v>1385.88</v>
      </c>
      <c r="I182" s="66">
        <v>2</v>
      </c>
    </row>
    <row r="183" spans="1:9" ht="16.5">
      <c r="A183" s="87"/>
      <c r="B183" s="87" t="s">
        <v>2982</v>
      </c>
      <c r="C183" s="87" t="s">
        <v>2909</v>
      </c>
      <c r="D183" s="87">
        <v>14365.41</v>
      </c>
      <c r="E183" s="17" t="s">
        <v>2912</v>
      </c>
      <c r="F183" s="17" t="s">
        <v>2911</v>
      </c>
      <c r="G183" s="69" t="s">
        <v>2913</v>
      </c>
      <c r="H183" s="73">
        <v>0.86</v>
      </c>
      <c r="I183" s="66">
        <v>20</v>
      </c>
    </row>
    <row r="184" spans="1:9" ht="16.5">
      <c r="A184" s="87"/>
      <c r="B184" s="87" t="s">
        <v>2982</v>
      </c>
      <c r="C184" s="87" t="s">
        <v>2909</v>
      </c>
      <c r="D184" s="87">
        <v>14365.41</v>
      </c>
      <c r="E184" s="17" t="s">
        <v>2914</v>
      </c>
      <c r="F184" s="17" t="s">
        <v>3159</v>
      </c>
      <c r="G184" s="69" t="s">
        <v>2040</v>
      </c>
      <c r="H184" s="73">
        <v>4.2</v>
      </c>
      <c r="I184" s="66">
        <v>5</v>
      </c>
    </row>
    <row r="185" spans="1:9" ht="16.5">
      <c r="A185" s="88"/>
      <c r="B185" s="88" t="s">
        <v>2982</v>
      </c>
      <c r="C185" s="88" t="s">
        <v>2909</v>
      </c>
      <c r="D185" s="88">
        <v>14365.41</v>
      </c>
      <c r="E185" s="17" t="s">
        <v>2915</v>
      </c>
      <c r="F185" s="17" t="s">
        <v>2911</v>
      </c>
      <c r="G185" s="69" t="s">
        <v>2916</v>
      </c>
      <c r="H185" s="73">
        <v>1</v>
      </c>
      <c r="I185" s="66">
        <v>25</v>
      </c>
    </row>
    <row r="186" spans="1:9" ht="16.5">
      <c r="A186" s="86" t="s">
        <v>2983</v>
      </c>
      <c r="B186" s="86" t="s">
        <v>2984</v>
      </c>
      <c r="C186" s="86" t="s">
        <v>2909</v>
      </c>
      <c r="D186" s="86">
        <v>5522.88</v>
      </c>
      <c r="E186" s="17" t="s">
        <v>2910</v>
      </c>
      <c r="F186" s="17" t="s">
        <v>2911</v>
      </c>
      <c r="G186" s="69" t="s">
        <v>2056</v>
      </c>
      <c r="H186" s="73">
        <v>82</v>
      </c>
      <c r="I186" s="66">
        <v>24</v>
      </c>
    </row>
    <row r="187" spans="1:9" ht="16.5">
      <c r="A187" s="87"/>
      <c r="B187" s="87" t="s">
        <v>2984</v>
      </c>
      <c r="C187" s="87" t="s">
        <v>2909</v>
      </c>
      <c r="D187" s="87">
        <v>5522.88</v>
      </c>
      <c r="E187" s="17" t="s">
        <v>506</v>
      </c>
      <c r="F187" s="17" t="s">
        <v>501</v>
      </c>
      <c r="G187" s="69" t="s">
        <v>3162</v>
      </c>
      <c r="H187" s="73">
        <v>653.09</v>
      </c>
      <c r="I187" s="66">
        <v>1</v>
      </c>
    </row>
    <row r="188" spans="1:9" ht="16.5">
      <c r="A188" s="87"/>
      <c r="B188" s="87" t="s">
        <v>2984</v>
      </c>
      <c r="C188" s="87" t="s">
        <v>2909</v>
      </c>
      <c r="D188" s="87">
        <v>5522.88</v>
      </c>
      <c r="E188" s="17" t="s">
        <v>506</v>
      </c>
      <c r="F188" s="17" t="s">
        <v>470</v>
      </c>
      <c r="G188" s="69" t="s">
        <v>3162</v>
      </c>
      <c r="H188" s="73">
        <v>1023.26</v>
      </c>
      <c r="I188" s="66">
        <v>2</v>
      </c>
    </row>
    <row r="189" spans="1:9" ht="16.5">
      <c r="A189" s="87"/>
      <c r="B189" s="87" t="s">
        <v>2984</v>
      </c>
      <c r="C189" s="87" t="s">
        <v>2909</v>
      </c>
      <c r="D189" s="87">
        <v>5522.88</v>
      </c>
      <c r="E189" s="17" t="s">
        <v>353</v>
      </c>
      <c r="F189" s="17" t="s">
        <v>2911</v>
      </c>
      <c r="G189" s="69" t="s">
        <v>3162</v>
      </c>
      <c r="H189" s="73">
        <v>1062.54</v>
      </c>
      <c r="I189" s="66">
        <v>0.5</v>
      </c>
    </row>
    <row r="190" spans="1:9" ht="16.5">
      <c r="A190" s="88"/>
      <c r="B190" s="88" t="s">
        <v>2984</v>
      </c>
      <c r="C190" s="88" t="s">
        <v>2909</v>
      </c>
      <c r="D190" s="88">
        <v>5522.88</v>
      </c>
      <c r="E190" s="17" t="s">
        <v>2985</v>
      </c>
      <c r="F190" s="17" t="s">
        <v>2911</v>
      </c>
      <c r="G190" s="69" t="s">
        <v>2040</v>
      </c>
      <c r="H190" s="73">
        <v>3.6</v>
      </c>
      <c r="I190" s="66">
        <v>90</v>
      </c>
    </row>
    <row r="191" spans="1:9" ht="16.5">
      <c r="A191" s="86" t="s">
        <v>2986</v>
      </c>
      <c r="B191" s="86" t="s">
        <v>2987</v>
      </c>
      <c r="C191" s="86" t="s">
        <v>2909</v>
      </c>
      <c r="D191" s="86">
        <v>16704.150000000001</v>
      </c>
      <c r="E191" s="17" t="s">
        <v>2910</v>
      </c>
      <c r="F191" s="17" t="s">
        <v>2911</v>
      </c>
      <c r="G191" s="69" t="s">
        <v>2056</v>
      </c>
      <c r="H191" s="73">
        <v>82</v>
      </c>
      <c r="I191" s="66">
        <v>24</v>
      </c>
    </row>
    <row r="192" spans="1:9" ht="16.5">
      <c r="A192" s="87"/>
      <c r="B192" s="87" t="s">
        <v>2987</v>
      </c>
      <c r="C192" s="87" t="s">
        <v>2909</v>
      </c>
      <c r="D192" s="87">
        <v>16700.71</v>
      </c>
      <c r="E192" s="17" t="s">
        <v>506</v>
      </c>
      <c r="F192" s="17" t="s">
        <v>470</v>
      </c>
      <c r="G192" s="69" t="s">
        <v>3162</v>
      </c>
      <c r="H192" s="73">
        <v>1023.26</v>
      </c>
      <c r="I192" s="66">
        <v>2</v>
      </c>
    </row>
    <row r="193" spans="1:9" ht="16.5">
      <c r="A193" s="87"/>
      <c r="B193" s="87" t="s">
        <v>2987</v>
      </c>
      <c r="C193" s="87" t="s">
        <v>2909</v>
      </c>
      <c r="D193" s="87">
        <v>16700.71</v>
      </c>
      <c r="E193" s="17" t="s">
        <v>3581</v>
      </c>
      <c r="F193" s="17" t="s">
        <v>3433</v>
      </c>
      <c r="G193" s="69" t="s">
        <v>3162</v>
      </c>
      <c r="H193" s="73">
        <v>934.12</v>
      </c>
      <c r="I193" s="66">
        <v>7</v>
      </c>
    </row>
    <row r="194" spans="1:9" ht="16.5">
      <c r="A194" s="87"/>
      <c r="B194" s="87" t="s">
        <v>2987</v>
      </c>
      <c r="C194" s="87" t="s">
        <v>2909</v>
      </c>
      <c r="D194" s="87">
        <v>16700.71</v>
      </c>
      <c r="E194" s="17" t="s">
        <v>384</v>
      </c>
      <c r="F194" s="17" t="s">
        <v>393</v>
      </c>
      <c r="G194" s="69" t="s">
        <v>3162</v>
      </c>
      <c r="H194" s="73">
        <v>1385.88</v>
      </c>
      <c r="I194" s="66">
        <v>2</v>
      </c>
    </row>
    <row r="195" spans="1:9" ht="16.5">
      <c r="A195" s="87"/>
      <c r="B195" s="87" t="s">
        <v>2987</v>
      </c>
      <c r="C195" s="87" t="s">
        <v>2909</v>
      </c>
      <c r="D195" s="87">
        <v>16700.71</v>
      </c>
      <c r="E195" s="17" t="s">
        <v>2912</v>
      </c>
      <c r="F195" s="17" t="s">
        <v>2911</v>
      </c>
      <c r="G195" s="69" t="s">
        <v>2913</v>
      </c>
      <c r="H195" s="73">
        <v>0.86</v>
      </c>
      <c r="I195" s="66">
        <v>20</v>
      </c>
    </row>
    <row r="196" spans="1:9" ht="16.5">
      <c r="A196" s="87"/>
      <c r="B196" s="87" t="s">
        <v>2987</v>
      </c>
      <c r="C196" s="87" t="s">
        <v>2909</v>
      </c>
      <c r="D196" s="87">
        <v>16700.71</v>
      </c>
      <c r="E196" s="17" t="s">
        <v>2914</v>
      </c>
      <c r="F196" s="17" t="s">
        <v>3159</v>
      </c>
      <c r="G196" s="69" t="s">
        <v>2040</v>
      </c>
      <c r="H196" s="73">
        <v>4.2</v>
      </c>
      <c r="I196" s="66">
        <v>5</v>
      </c>
    </row>
    <row r="197" spans="1:9" ht="16.5">
      <c r="A197" s="88"/>
      <c r="B197" s="88" t="s">
        <v>2987</v>
      </c>
      <c r="C197" s="88" t="s">
        <v>2909</v>
      </c>
      <c r="D197" s="88">
        <v>16700.71</v>
      </c>
      <c r="E197" s="17" t="s">
        <v>2915</v>
      </c>
      <c r="F197" s="17" t="s">
        <v>2911</v>
      </c>
      <c r="G197" s="69" t="s">
        <v>2916</v>
      </c>
      <c r="H197" s="73">
        <v>1</v>
      </c>
      <c r="I197" s="66">
        <v>25</v>
      </c>
    </row>
    <row r="198" spans="1:9" ht="16.5">
      <c r="A198" s="86" t="s">
        <v>2988</v>
      </c>
      <c r="B198" s="86" t="s">
        <v>2989</v>
      </c>
      <c r="C198" s="86" t="s">
        <v>2909</v>
      </c>
      <c r="D198" s="86">
        <v>7699.02</v>
      </c>
      <c r="E198" s="17" t="s">
        <v>2910</v>
      </c>
      <c r="F198" s="17" t="s">
        <v>2911</v>
      </c>
      <c r="G198" s="69" t="s">
        <v>2056</v>
      </c>
      <c r="H198" s="73">
        <v>82</v>
      </c>
      <c r="I198" s="66">
        <v>36</v>
      </c>
    </row>
    <row r="199" spans="1:9" ht="16.5">
      <c r="A199" s="87"/>
      <c r="B199" s="87" t="s">
        <v>2989</v>
      </c>
      <c r="C199" s="87" t="s">
        <v>2909</v>
      </c>
      <c r="D199" s="87">
        <v>7699.02</v>
      </c>
      <c r="E199" s="17" t="s">
        <v>506</v>
      </c>
      <c r="F199" s="17" t="s">
        <v>501</v>
      </c>
      <c r="G199" s="69" t="s">
        <v>3162</v>
      </c>
      <c r="H199" s="73">
        <v>653.09</v>
      </c>
      <c r="I199" s="66">
        <v>1</v>
      </c>
    </row>
    <row r="200" spans="1:9" ht="16.5">
      <c r="A200" s="87"/>
      <c r="B200" s="87" t="s">
        <v>2989</v>
      </c>
      <c r="C200" s="87" t="s">
        <v>2909</v>
      </c>
      <c r="D200" s="87">
        <v>7699.02</v>
      </c>
      <c r="E200" s="17" t="s">
        <v>506</v>
      </c>
      <c r="F200" s="17" t="s">
        <v>470</v>
      </c>
      <c r="G200" s="69" t="s">
        <v>3162</v>
      </c>
      <c r="H200" s="73">
        <v>1023.26</v>
      </c>
      <c r="I200" s="66">
        <v>3</v>
      </c>
    </row>
    <row r="201" spans="1:9" ht="16.5">
      <c r="A201" s="87"/>
      <c r="B201" s="87" t="s">
        <v>2989</v>
      </c>
      <c r="C201" s="87" t="s">
        <v>2909</v>
      </c>
      <c r="D201" s="87">
        <v>7699.02</v>
      </c>
      <c r="E201" s="17" t="s">
        <v>2990</v>
      </c>
      <c r="F201" s="17" t="s">
        <v>2911</v>
      </c>
      <c r="G201" s="69" t="s">
        <v>3162</v>
      </c>
      <c r="H201" s="73">
        <v>1400.29</v>
      </c>
      <c r="I201" s="66">
        <v>0.5</v>
      </c>
    </row>
    <row r="202" spans="1:9" ht="16.5">
      <c r="A202" s="88"/>
      <c r="B202" s="88" t="s">
        <v>2989</v>
      </c>
      <c r="C202" s="88" t="s">
        <v>2909</v>
      </c>
      <c r="D202" s="88">
        <v>7699.02</v>
      </c>
      <c r="E202" s="17" t="s">
        <v>2985</v>
      </c>
      <c r="F202" s="17" t="s">
        <v>2911</v>
      </c>
      <c r="G202" s="69" t="s">
        <v>2040</v>
      </c>
      <c r="H202" s="73">
        <v>3.6</v>
      </c>
      <c r="I202" s="66">
        <v>90</v>
      </c>
    </row>
    <row r="203" spans="1:9" ht="16.5">
      <c r="A203" s="86" t="s">
        <v>2991</v>
      </c>
      <c r="B203" s="86" t="s">
        <v>2992</v>
      </c>
      <c r="C203" s="86" t="s">
        <v>2909</v>
      </c>
      <c r="D203" s="86">
        <v>21548.53</v>
      </c>
      <c r="E203" s="17" t="s">
        <v>2910</v>
      </c>
      <c r="F203" s="17" t="s">
        <v>2911</v>
      </c>
      <c r="G203" s="69" t="s">
        <v>2056</v>
      </c>
      <c r="H203" s="73">
        <v>82</v>
      </c>
      <c r="I203" s="66">
        <v>36</v>
      </c>
    </row>
    <row r="204" spans="1:9" ht="16.5">
      <c r="A204" s="87"/>
      <c r="B204" s="87"/>
      <c r="C204" s="87" t="s">
        <v>2909</v>
      </c>
      <c r="D204" s="87">
        <v>21545.09</v>
      </c>
      <c r="E204" s="17" t="s">
        <v>506</v>
      </c>
      <c r="F204" s="17" t="s">
        <v>470</v>
      </c>
      <c r="G204" s="69" t="s">
        <v>3162</v>
      </c>
      <c r="H204" s="73">
        <v>1023.26</v>
      </c>
      <c r="I204" s="66">
        <v>3</v>
      </c>
    </row>
    <row r="205" spans="1:9" ht="16.5">
      <c r="A205" s="87"/>
      <c r="B205" s="87"/>
      <c r="C205" s="87" t="s">
        <v>2909</v>
      </c>
      <c r="D205" s="87">
        <v>21545.09</v>
      </c>
      <c r="E205" s="17" t="s">
        <v>3581</v>
      </c>
      <c r="F205" s="17" t="s">
        <v>3433</v>
      </c>
      <c r="G205" s="69" t="s">
        <v>3162</v>
      </c>
      <c r="H205" s="73">
        <v>934.12</v>
      </c>
      <c r="I205" s="66">
        <v>9</v>
      </c>
    </row>
    <row r="206" spans="1:9" ht="16.5">
      <c r="A206" s="87"/>
      <c r="B206" s="87"/>
      <c r="C206" s="87" t="s">
        <v>2909</v>
      </c>
      <c r="D206" s="87">
        <v>21545.09</v>
      </c>
      <c r="E206" s="17" t="s">
        <v>384</v>
      </c>
      <c r="F206" s="17" t="s">
        <v>393</v>
      </c>
      <c r="G206" s="69" t="s">
        <v>3162</v>
      </c>
      <c r="H206" s="73">
        <v>1385.88</v>
      </c>
      <c r="I206" s="66">
        <v>2</v>
      </c>
    </row>
    <row r="207" spans="1:9" ht="16.5">
      <c r="A207" s="87"/>
      <c r="B207" s="87"/>
      <c r="C207" s="87" t="s">
        <v>2909</v>
      </c>
      <c r="D207" s="87">
        <v>21545.09</v>
      </c>
      <c r="E207" s="17" t="s">
        <v>2912</v>
      </c>
      <c r="F207" s="17" t="s">
        <v>2911</v>
      </c>
      <c r="G207" s="69" t="s">
        <v>2913</v>
      </c>
      <c r="H207" s="73">
        <v>0.86</v>
      </c>
      <c r="I207" s="66">
        <v>20</v>
      </c>
    </row>
    <row r="208" spans="1:9" ht="16.5">
      <c r="A208" s="87"/>
      <c r="B208" s="87"/>
      <c r="C208" s="87" t="s">
        <v>2909</v>
      </c>
      <c r="D208" s="87">
        <v>21545.09</v>
      </c>
      <c r="E208" s="17" t="s">
        <v>2914</v>
      </c>
      <c r="F208" s="17" t="s">
        <v>3159</v>
      </c>
      <c r="G208" s="69" t="s">
        <v>2040</v>
      </c>
      <c r="H208" s="73">
        <v>4.2</v>
      </c>
      <c r="I208" s="66">
        <v>5</v>
      </c>
    </row>
    <row r="209" spans="1:9" ht="16.5">
      <c r="A209" s="88"/>
      <c r="B209" s="88"/>
      <c r="C209" s="88" t="s">
        <v>2909</v>
      </c>
      <c r="D209" s="88">
        <v>21545.09</v>
      </c>
      <c r="E209" s="17" t="s">
        <v>2915</v>
      </c>
      <c r="F209" s="17" t="s">
        <v>2911</v>
      </c>
      <c r="G209" s="69" t="s">
        <v>2916</v>
      </c>
      <c r="H209" s="73">
        <v>1</v>
      </c>
      <c r="I209" s="66">
        <v>25</v>
      </c>
    </row>
    <row r="210" spans="1:9" ht="16.5">
      <c r="A210" s="86" t="s">
        <v>2993</v>
      </c>
      <c r="B210" s="86" t="s">
        <v>2994</v>
      </c>
      <c r="C210" s="86" t="s">
        <v>2909</v>
      </c>
      <c r="D210" s="86">
        <v>9874.9599999999991</v>
      </c>
      <c r="E210" s="17" t="s">
        <v>2910</v>
      </c>
      <c r="F210" s="17" t="s">
        <v>2911</v>
      </c>
      <c r="G210" s="69" t="s">
        <v>2056</v>
      </c>
      <c r="H210" s="73">
        <v>82</v>
      </c>
      <c r="I210" s="66">
        <v>48</v>
      </c>
    </row>
    <row r="211" spans="1:9" ht="16.5">
      <c r="A211" s="87"/>
      <c r="B211" s="87" t="s">
        <v>2994</v>
      </c>
      <c r="C211" s="87" t="s">
        <v>2909</v>
      </c>
      <c r="D211" s="87">
        <v>9874.9599999999991</v>
      </c>
      <c r="E211" s="17" t="s">
        <v>506</v>
      </c>
      <c r="F211" s="17" t="s">
        <v>501</v>
      </c>
      <c r="G211" s="69" t="s">
        <v>3162</v>
      </c>
      <c r="H211" s="73">
        <v>653.09</v>
      </c>
      <c r="I211" s="66">
        <v>1</v>
      </c>
    </row>
    <row r="212" spans="1:9" ht="16.5">
      <c r="A212" s="87"/>
      <c r="B212" s="87" t="s">
        <v>2994</v>
      </c>
      <c r="C212" s="87" t="s">
        <v>2909</v>
      </c>
      <c r="D212" s="87">
        <v>9874.9599999999991</v>
      </c>
      <c r="E212" s="17" t="s">
        <v>506</v>
      </c>
      <c r="F212" s="17" t="s">
        <v>470</v>
      </c>
      <c r="G212" s="69" t="s">
        <v>3162</v>
      </c>
      <c r="H212" s="73">
        <v>1023.26</v>
      </c>
      <c r="I212" s="66">
        <v>4</v>
      </c>
    </row>
    <row r="213" spans="1:9" ht="16.5">
      <c r="A213" s="87"/>
      <c r="B213" s="87" t="s">
        <v>2994</v>
      </c>
      <c r="C213" s="87" t="s">
        <v>2909</v>
      </c>
      <c r="D213" s="87">
        <v>9874.9599999999991</v>
      </c>
      <c r="E213" s="17" t="s">
        <v>2995</v>
      </c>
      <c r="F213" s="17" t="s">
        <v>2911</v>
      </c>
      <c r="G213" s="69" t="s">
        <v>3162</v>
      </c>
      <c r="H213" s="73">
        <v>1737.65</v>
      </c>
      <c r="I213" s="66">
        <v>0.5</v>
      </c>
    </row>
    <row r="214" spans="1:9" ht="16.5">
      <c r="A214" s="88"/>
      <c r="B214" s="88" t="s">
        <v>2994</v>
      </c>
      <c r="C214" s="88" t="s">
        <v>2909</v>
      </c>
      <c r="D214" s="88">
        <v>9874.9599999999991</v>
      </c>
      <c r="E214" s="17" t="s">
        <v>2985</v>
      </c>
      <c r="F214" s="17" t="s">
        <v>2911</v>
      </c>
      <c r="G214" s="69" t="s">
        <v>2040</v>
      </c>
      <c r="H214" s="73">
        <v>3.6</v>
      </c>
      <c r="I214" s="66">
        <v>90</v>
      </c>
    </row>
    <row r="215" spans="1:9" ht="16.5">
      <c r="A215" s="86" t="s">
        <v>2996</v>
      </c>
      <c r="B215" s="86" t="s">
        <v>2997</v>
      </c>
      <c r="C215" s="86" t="s">
        <v>2909</v>
      </c>
      <c r="D215" s="86">
        <v>23883.83</v>
      </c>
      <c r="E215" s="17" t="s">
        <v>2910</v>
      </c>
      <c r="F215" s="17" t="s">
        <v>2911</v>
      </c>
      <c r="G215" s="69" t="s">
        <v>2056</v>
      </c>
      <c r="H215" s="73">
        <v>82</v>
      </c>
      <c r="I215" s="66">
        <v>36</v>
      </c>
    </row>
    <row r="216" spans="1:9" ht="16.5">
      <c r="A216" s="87"/>
      <c r="B216" s="87" t="s">
        <v>2997</v>
      </c>
      <c r="C216" s="87" t="s">
        <v>2909</v>
      </c>
      <c r="D216" s="87">
        <v>23880.39</v>
      </c>
      <c r="E216" s="17" t="s">
        <v>506</v>
      </c>
      <c r="F216" s="17" t="s">
        <v>470</v>
      </c>
      <c r="G216" s="69" t="s">
        <v>3162</v>
      </c>
      <c r="H216" s="73">
        <v>1023.26</v>
      </c>
      <c r="I216" s="66">
        <v>3</v>
      </c>
    </row>
    <row r="217" spans="1:9" ht="16.5">
      <c r="A217" s="87"/>
      <c r="B217" s="87" t="s">
        <v>2997</v>
      </c>
      <c r="C217" s="87" t="s">
        <v>2909</v>
      </c>
      <c r="D217" s="87">
        <v>23880.39</v>
      </c>
      <c r="E217" s="17" t="s">
        <v>3581</v>
      </c>
      <c r="F217" s="17" t="s">
        <v>3433</v>
      </c>
      <c r="G217" s="69" t="s">
        <v>3162</v>
      </c>
      <c r="H217" s="73">
        <v>934.12</v>
      </c>
      <c r="I217" s="66">
        <v>11</v>
      </c>
    </row>
    <row r="218" spans="1:9" ht="16.5">
      <c r="A218" s="87"/>
      <c r="B218" s="87" t="s">
        <v>2997</v>
      </c>
      <c r="C218" s="87" t="s">
        <v>2909</v>
      </c>
      <c r="D218" s="87">
        <v>23880.39</v>
      </c>
      <c r="E218" s="17" t="s">
        <v>384</v>
      </c>
      <c r="F218" s="17" t="s">
        <v>393</v>
      </c>
      <c r="G218" s="69" t="s">
        <v>3162</v>
      </c>
      <c r="H218" s="73">
        <v>1385.88</v>
      </c>
      <c r="I218" s="66">
        <v>2</v>
      </c>
    </row>
    <row r="219" spans="1:9" ht="16.5">
      <c r="A219" s="87"/>
      <c r="B219" s="87" t="s">
        <v>2997</v>
      </c>
      <c r="C219" s="87" t="s">
        <v>2909</v>
      </c>
      <c r="D219" s="87">
        <v>23880.39</v>
      </c>
      <c r="E219" s="17" t="s">
        <v>2912</v>
      </c>
      <c r="F219" s="17" t="s">
        <v>2911</v>
      </c>
      <c r="G219" s="69" t="s">
        <v>2913</v>
      </c>
      <c r="H219" s="73">
        <v>0.86</v>
      </c>
      <c r="I219" s="66">
        <v>20</v>
      </c>
    </row>
    <row r="220" spans="1:9" ht="16.5">
      <c r="A220" s="87"/>
      <c r="B220" s="87" t="s">
        <v>2997</v>
      </c>
      <c r="C220" s="87" t="s">
        <v>2909</v>
      </c>
      <c r="D220" s="87">
        <v>23880.39</v>
      </c>
      <c r="E220" s="17" t="s">
        <v>2914</v>
      </c>
      <c r="F220" s="17" t="s">
        <v>3159</v>
      </c>
      <c r="G220" s="69" t="s">
        <v>2040</v>
      </c>
      <c r="H220" s="73">
        <v>4.2</v>
      </c>
      <c r="I220" s="66">
        <v>5</v>
      </c>
    </row>
    <row r="221" spans="1:9" ht="16.5">
      <c r="A221" s="88"/>
      <c r="B221" s="88" t="s">
        <v>2997</v>
      </c>
      <c r="C221" s="88" t="s">
        <v>2909</v>
      </c>
      <c r="D221" s="88">
        <v>23880.39</v>
      </c>
      <c r="E221" s="17" t="s">
        <v>2915</v>
      </c>
      <c r="F221" s="17" t="s">
        <v>2911</v>
      </c>
      <c r="G221" s="69" t="s">
        <v>2916</v>
      </c>
      <c r="H221" s="73">
        <v>1</v>
      </c>
      <c r="I221" s="66">
        <v>25</v>
      </c>
    </row>
    <row r="222" spans="1:9" ht="16.5">
      <c r="A222" s="86" t="s">
        <v>2998</v>
      </c>
      <c r="B222" s="86" t="s">
        <v>2999</v>
      </c>
      <c r="C222" s="86" t="s">
        <v>2909</v>
      </c>
      <c r="D222" s="86">
        <v>11456.12</v>
      </c>
      <c r="E222" s="17" t="s">
        <v>2910</v>
      </c>
      <c r="F222" s="17" t="s">
        <v>2911</v>
      </c>
      <c r="G222" s="69" t="s">
        <v>2056</v>
      </c>
      <c r="H222" s="73">
        <v>82</v>
      </c>
      <c r="I222" s="66">
        <v>48</v>
      </c>
    </row>
    <row r="223" spans="1:9" ht="16.5">
      <c r="A223" s="87"/>
      <c r="B223" s="87" t="s">
        <v>2999</v>
      </c>
      <c r="C223" s="87" t="s">
        <v>2909</v>
      </c>
      <c r="D223" s="87">
        <v>11456.12</v>
      </c>
      <c r="E223" s="17" t="s">
        <v>506</v>
      </c>
      <c r="F223" s="17" t="s">
        <v>501</v>
      </c>
      <c r="G223" s="69" t="s">
        <v>3162</v>
      </c>
      <c r="H223" s="73">
        <v>653.09</v>
      </c>
      <c r="I223" s="66">
        <v>1</v>
      </c>
    </row>
    <row r="224" spans="1:9" ht="16.5">
      <c r="A224" s="87"/>
      <c r="B224" s="87" t="s">
        <v>2999</v>
      </c>
      <c r="C224" s="87" t="s">
        <v>2909</v>
      </c>
      <c r="D224" s="87">
        <v>11456.12</v>
      </c>
      <c r="E224" s="17" t="s">
        <v>506</v>
      </c>
      <c r="F224" s="17" t="s">
        <v>470</v>
      </c>
      <c r="G224" s="69" t="s">
        <v>3162</v>
      </c>
      <c r="H224" s="73">
        <v>1023.26</v>
      </c>
      <c r="I224" s="66">
        <v>5</v>
      </c>
    </row>
    <row r="225" spans="1:9" ht="16.5">
      <c r="A225" s="87"/>
      <c r="B225" s="87" t="s">
        <v>2999</v>
      </c>
      <c r="C225" s="87" t="s">
        <v>2909</v>
      </c>
      <c r="D225" s="87">
        <v>11456.12</v>
      </c>
      <c r="E225" s="17" t="s">
        <v>3000</v>
      </c>
      <c r="F225" s="17" t="s">
        <v>2911</v>
      </c>
      <c r="G225" s="69" t="s">
        <v>3162</v>
      </c>
      <c r="H225" s="73">
        <v>2853.46</v>
      </c>
      <c r="I225" s="66">
        <v>0.5</v>
      </c>
    </row>
    <row r="226" spans="1:9" ht="16.5">
      <c r="A226" s="88"/>
      <c r="B226" s="88" t="s">
        <v>2999</v>
      </c>
      <c r="C226" s="88" t="s">
        <v>2909</v>
      </c>
      <c r="D226" s="88">
        <v>11456.12</v>
      </c>
      <c r="E226" s="17" t="s">
        <v>2985</v>
      </c>
      <c r="F226" s="17" t="s">
        <v>2911</v>
      </c>
      <c r="G226" s="69" t="s">
        <v>2040</v>
      </c>
      <c r="H226" s="73">
        <v>3.6</v>
      </c>
      <c r="I226" s="66">
        <v>90</v>
      </c>
    </row>
    <row r="227" spans="1:9" ht="16.5">
      <c r="A227" s="86" t="s">
        <v>3001</v>
      </c>
      <c r="B227" s="86" t="s">
        <v>3002</v>
      </c>
      <c r="C227" s="86" t="s">
        <v>2909</v>
      </c>
      <c r="D227" s="86">
        <v>26244.639999999999</v>
      </c>
      <c r="E227" s="17" t="s">
        <v>2910</v>
      </c>
      <c r="F227" s="17" t="s">
        <v>2911</v>
      </c>
      <c r="G227" s="69" t="s">
        <v>2056</v>
      </c>
      <c r="H227" s="73">
        <v>82</v>
      </c>
      <c r="I227" s="66">
        <v>36</v>
      </c>
    </row>
    <row r="228" spans="1:9" ht="16.5">
      <c r="A228" s="87"/>
      <c r="B228" s="87" t="s">
        <v>3002</v>
      </c>
      <c r="C228" s="87" t="s">
        <v>2909</v>
      </c>
      <c r="D228" s="87">
        <v>26244.639999999999</v>
      </c>
      <c r="E228" s="17" t="s">
        <v>506</v>
      </c>
      <c r="F228" s="17" t="s">
        <v>470</v>
      </c>
      <c r="G228" s="69" t="s">
        <v>3162</v>
      </c>
      <c r="H228" s="73">
        <v>1023.26</v>
      </c>
      <c r="I228" s="66">
        <v>3</v>
      </c>
    </row>
    <row r="229" spans="1:9" ht="16.5">
      <c r="A229" s="87"/>
      <c r="B229" s="87" t="s">
        <v>3002</v>
      </c>
      <c r="C229" s="87" t="s">
        <v>2909</v>
      </c>
      <c r="D229" s="87">
        <v>26244.639999999999</v>
      </c>
      <c r="E229" s="17" t="s">
        <v>3581</v>
      </c>
      <c r="F229" s="17" t="s">
        <v>3433</v>
      </c>
      <c r="G229" s="69" t="s">
        <v>3162</v>
      </c>
      <c r="H229" s="73">
        <v>934.12</v>
      </c>
      <c r="I229" s="66">
        <v>13</v>
      </c>
    </row>
    <row r="230" spans="1:9" ht="16.5">
      <c r="A230" s="87"/>
      <c r="B230" s="87" t="s">
        <v>3002</v>
      </c>
      <c r="C230" s="87" t="s">
        <v>2909</v>
      </c>
      <c r="D230" s="87">
        <v>26244.639999999999</v>
      </c>
      <c r="E230" s="17" t="s">
        <v>384</v>
      </c>
      <c r="F230" s="17" t="s">
        <v>393</v>
      </c>
      <c r="G230" s="69" t="s">
        <v>3162</v>
      </c>
      <c r="H230" s="73">
        <v>1385.88</v>
      </c>
      <c r="I230" s="66">
        <v>2</v>
      </c>
    </row>
    <row r="231" spans="1:9" ht="16.5">
      <c r="A231" s="87"/>
      <c r="B231" s="87" t="s">
        <v>3002</v>
      </c>
      <c r="C231" s="87" t="s">
        <v>2909</v>
      </c>
      <c r="D231" s="87">
        <v>26244.639999999999</v>
      </c>
      <c r="E231" s="17" t="s">
        <v>2932</v>
      </c>
      <c r="F231" s="17" t="s">
        <v>2911</v>
      </c>
      <c r="G231" s="69" t="s">
        <v>2055</v>
      </c>
      <c r="H231" s="73">
        <v>58.61</v>
      </c>
      <c r="I231" s="66">
        <v>1</v>
      </c>
    </row>
    <row r="232" spans="1:9" ht="16.5">
      <c r="A232" s="88"/>
      <c r="B232" s="88" t="s">
        <v>3002</v>
      </c>
      <c r="C232" s="88" t="s">
        <v>2909</v>
      </c>
      <c r="D232" s="88">
        <v>26244.639999999999</v>
      </c>
      <c r="E232" s="17" t="s">
        <v>2915</v>
      </c>
      <c r="F232" s="17" t="s">
        <v>2911</v>
      </c>
      <c r="G232" s="69" t="s">
        <v>2916</v>
      </c>
      <c r="H232" s="73">
        <v>1</v>
      </c>
      <c r="I232" s="66">
        <v>25</v>
      </c>
    </row>
    <row r="233" spans="1:9" ht="16.5">
      <c r="A233" s="86" t="s">
        <v>3003</v>
      </c>
      <c r="B233" s="86" t="s">
        <v>3004</v>
      </c>
      <c r="C233" s="86" t="s">
        <v>2909</v>
      </c>
      <c r="D233" s="86">
        <v>13397.32</v>
      </c>
      <c r="E233" s="17" t="s">
        <v>2910</v>
      </c>
      <c r="F233" s="17" t="s">
        <v>2911</v>
      </c>
      <c r="G233" s="69" t="s">
        <v>2056</v>
      </c>
      <c r="H233" s="73">
        <v>82</v>
      </c>
      <c r="I233" s="66">
        <v>60</v>
      </c>
    </row>
    <row r="234" spans="1:9" ht="16.5">
      <c r="A234" s="87"/>
      <c r="B234" s="87" t="s">
        <v>3004</v>
      </c>
      <c r="C234" s="87" t="s">
        <v>2909</v>
      </c>
      <c r="D234" s="87">
        <v>13397.32</v>
      </c>
      <c r="E234" s="17" t="s">
        <v>506</v>
      </c>
      <c r="F234" s="17" t="s">
        <v>501</v>
      </c>
      <c r="G234" s="69" t="s">
        <v>3162</v>
      </c>
      <c r="H234" s="73">
        <v>653.09</v>
      </c>
      <c r="I234" s="66">
        <v>2</v>
      </c>
    </row>
    <row r="235" spans="1:9" ht="16.5">
      <c r="A235" s="87"/>
      <c r="B235" s="87" t="s">
        <v>3004</v>
      </c>
      <c r="C235" s="87" t="s">
        <v>2909</v>
      </c>
      <c r="D235" s="87">
        <v>13397.32</v>
      </c>
      <c r="E235" s="17" t="s">
        <v>506</v>
      </c>
      <c r="F235" s="17" t="s">
        <v>470</v>
      </c>
      <c r="G235" s="69" t="s">
        <v>3162</v>
      </c>
      <c r="H235" s="73">
        <v>1023.26</v>
      </c>
      <c r="I235" s="66">
        <v>5</v>
      </c>
    </row>
    <row r="236" spans="1:9" ht="16.5">
      <c r="A236" s="87"/>
      <c r="B236" s="87" t="s">
        <v>3004</v>
      </c>
      <c r="C236" s="87" t="s">
        <v>2909</v>
      </c>
      <c r="D236" s="87">
        <v>13397.32</v>
      </c>
      <c r="E236" s="17" t="s">
        <v>3005</v>
      </c>
      <c r="F236" s="17" t="s">
        <v>2911</v>
      </c>
      <c r="G236" s="69" t="s">
        <v>3162</v>
      </c>
      <c r="H236" s="73">
        <v>3461.68</v>
      </c>
      <c r="I236" s="66">
        <v>0.5</v>
      </c>
    </row>
    <row r="237" spans="1:9" ht="16.5">
      <c r="A237" s="88"/>
      <c r="B237" s="88" t="s">
        <v>3004</v>
      </c>
      <c r="C237" s="88" t="s">
        <v>2909</v>
      </c>
      <c r="D237" s="88">
        <v>13397.32</v>
      </c>
      <c r="E237" s="17" t="s">
        <v>2985</v>
      </c>
      <c r="F237" s="17" t="s">
        <v>2911</v>
      </c>
      <c r="G237" s="69" t="s">
        <v>2040</v>
      </c>
      <c r="H237" s="73">
        <v>3.6</v>
      </c>
      <c r="I237" s="66">
        <v>90</v>
      </c>
    </row>
    <row r="238" spans="1:9" ht="16.5">
      <c r="A238" s="86" t="s">
        <v>3006</v>
      </c>
      <c r="B238" s="86" t="s">
        <v>3007</v>
      </c>
      <c r="C238" s="86" t="s">
        <v>2909</v>
      </c>
      <c r="D238" s="86">
        <v>28579.94</v>
      </c>
      <c r="E238" s="17" t="s">
        <v>2910</v>
      </c>
      <c r="F238" s="17" t="s">
        <v>2911</v>
      </c>
      <c r="G238" s="69" t="s">
        <v>2056</v>
      </c>
      <c r="H238" s="73">
        <v>82</v>
      </c>
      <c r="I238" s="66">
        <v>36</v>
      </c>
    </row>
    <row r="239" spans="1:9" ht="16.5">
      <c r="A239" s="87"/>
      <c r="B239" s="87" t="s">
        <v>3007</v>
      </c>
      <c r="C239" s="87" t="s">
        <v>2909</v>
      </c>
      <c r="D239" s="87">
        <v>28579.94</v>
      </c>
      <c r="E239" s="17" t="s">
        <v>506</v>
      </c>
      <c r="F239" s="17" t="s">
        <v>470</v>
      </c>
      <c r="G239" s="69" t="s">
        <v>3162</v>
      </c>
      <c r="H239" s="73">
        <v>1023.26</v>
      </c>
      <c r="I239" s="66">
        <v>3</v>
      </c>
    </row>
    <row r="240" spans="1:9" ht="16.5">
      <c r="A240" s="87"/>
      <c r="B240" s="87" t="s">
        <v>3007</v>
      </c>
      <c r="C240" s="87" t="s">
        <v>2909</v>
      </c>
      <c r="D240" s="87">
        <v>28579.94</v>
      </c>
      <c r="E240" s="17" t="s">
        <v>3581</v>
      </c>
      <c r="F240" s="17" t="s">
        <v>3433</v>
      </c>
      <c r="G240" s="69" t="s">
        <v>3162</v>
      </c>
      <c r="H240" s="73">
        <v>934.12</v>
      </c>
      <c r="I240" s="66">
        <v>15</v>
      </c>
    </row>
    <row r="241" spans="1:9" ht="16.5">
      <c r="A241" s="87"/>
      <c r="B241" s="87" t="s">
        <v>3007</v>
      </c>
      <c r="C241" s="87" t="s">
        <v>2909</v>
      </c>
      <c r="D241" s="87">
        <v>28579.94</v>
      </c>
      <c r="E241" s="17" t="s">
        <v>384</v>
      </c>
      <c r="F241" s="17" t="s">
        <v>393</v>
      </c>
      <c r="G241" s="69" t="s">
        <v>3162</v>
      </c>
      <c r="H241" s="73">
        <v>1385.88</v>
      </c>
      <c r="I241" s="66">
        <v>2</v>
      </c>
    </row>
    <row r="242" spans="1:9" ht="16.5">
      <c r="A242" s="87"/>
      <c r="B242" s="87" t="s">
        <v>3007</v>
      </c>
      <c r="C242" s="87" t="s">
        <v>2909</v>
      </c>
      <c r="D242" s="87">
        <v>28579.94</v>
      </c>
      <c r="E242" s="17" t="s">
        <v>2932</v>
      </c>
      <c r="F242" s="17" t="s">
        <v>2911</v>
      </c>
      <c r="G242" s="69" t="s">
        <v>2055</v>
      </c>
      <c r="H242" s="73">
        <v>58.61</v>
      </c>
      <c r="I242" s="66">
        <v>1</v>
      </c>
    </row>
    <row r="243" spans="1:9" ht="16.5">
      <c r="A243" s="88"/>
      <c r="B243" s="88" t="s">
        <v>3007</v>
      </c>
      <c r="C243" s="88" t="s">
        <v>2909</v>
      </c>
      <c r="D243" s="88">
        <v>28579.94</v>
      </c>
      <c r="E243" s="17" t="s">
        <v>2915</v>
      </c>
      <c r="F243" s="17" t="s">
        <v>2911</v>
      </c>
      <c r="G243" s="69" t="s">
        <v>2916</v>
      </c>
      <c r="H243" s="73">
        <v>1</v>
      </c>
      <c r="I243" s="66">
        <v>25</v>
      </c>
    </row>
    <row r="244" spans="1:9" ht="16.5">
      <c r="A244" s="86" t="s">
        <v>3008</v>
      </c>
      <c r="B244" s="86" t="s">
        <v>3009</v>
      </c>
      <c r="C244" s="86" t="s">
        <v>2909</v>
      </c>
      <c r="D244" s="86">
        <v>14719.53</v>
      </c>
      <c r="E244" s="17" t="s">
        <v>2910</v>
      </c>
      <c r="F244" s="17" t="s">
        <v>2911</v>
      </c>
      <c r="G244" s="69" t="s">
        <v>2056</v>
      </c>
      <c r="H244" s="73">
        <v>82</v>
      </c>
      <c r="I244" s="66">
        <v>60</v>
      </c>
    </row>
    <row r="245" spans="1:9" ht="16.5">
      <c r="A245" s="87"/>
      <c r="B245" s="87" t="s">
        <v>3009</v>
      </c>
      <c r="C245" s="87" t="s">
        <v>2909</v>
      </c>
      <c r="D245" s="87">
        <v>14719.53</v>
      </c>
      <c r="E245" s="17" t="s">
        <v>506</v>
      </c>
      <c r="F245" s="17" t="s">
        <v>501</v>
      </c>
      <c r="G245" s="69" t="s">
        <v>3162</v>
      </c>
      <c r="H245" s="73">
        <v>653.09</v>
      </c>
      <c r="I245" s="66">
        <v>2</v>
      </c>
    </row>
    <row r="246" spans="1:9" ht="16.5">
      <c r="A246" s="87"/>
      <c r="B246" s="87" t="s">
        <v>3009</v>
      </c>
      <c r="C246" s="87" t="s">
        <v>2909</v>
      </c>
      <c r="D246" s="87">
        <v>14719.53</v>
      </c>
      <c r="E246" s="17" t="s">
        <v>506</v>
      </c>
      <c r="F246" s="17" t="s">
        <v>470</v>
      </c>
      <c r="G246" s="69" t="s">
        <v>3162</v>
      </c>
      <c r="H246" s="73">
        <v>1023.26</v>
      </c>
      <c r="I246" s="66">
        <v>6</v>
      </c>
    </row>
    <row r="247" spans="1:9" ht="16.5">
      <c r="A247" s="87"/>
      <c r="B247" s="87" t="s">
        <v>3009</v>
      </c>
      <c r="C247" s="87" t="s">
        <v>2909</v>
      </c>
      <c r="D247" s="87">
        <v>14719.53</v>
      </c>
      <c r="E247" s="17" t="s">
        <v>3010</v>
      </c>
      <c r="F247" s="17" t="s">
        <v>2911</v>
      </c>
      <c r="G247" s="69" t="s">
        <v>3162</v>
      </c>
      <c r="H247" s="73">
        <v>4059.58</v>
      </c>
      <c r="I247" s="66">
        <v>0.5</v>
      </c>
    </row>
    <row r="248" spans="1:9" ht="16.5">
      <c r="A248" s="88"/>
      <c r="B248" s="88" t="s">
        <v>3009</v>
      </c>
      <c r="C248" s="88" t="s">
        <v>2909</v>
      </c>
      <c r="D248" s="88">
        <v>14719.53</v>
      </c>
      <c r="E248" s="17" t="s">
        <v>2985</v>
      </c>
      <c r="F248" s="17" t="s">
        <v>2911</v>
      </c>
      <c r="G248" s="69" t="s">
        <v>2040</v>
      </c>
      <c r="H248" s="73">
        <v>3.6</v>
      </c>
      <c r="I248" s="66">
        <v>90</v>
      </c>
    </row>
    <row r="249" spans="1:9" ht="16.5">
      <c r="A249" s="86" t="s">
        <v>3011</v>
      </c>
      <c r="B249" s="86" t="s">
        <v>3012</v>
      </c>
      <c r="C249" s="86" t="s">
        <v>2909</v>
      </c>
      <c r="D249" s="86">
        <v>10892.3</v>
      </c>
      <c r="E249" s="17" t="s">
        <v>2910</v>
      </c>
      <c r="F249" s="17" t="s">
        <v>2911</v>
      </c>
      <c r="G249" s="69" t="s">
        <v>2056</v>
      </c>
      <c r="H249" s="73">
        <v>82</v>
      </c>
      <c r="I249" s="66">
        <v>12</v>
      </c>
    </row>
    <row r="250" spans="1:9" ht="16.5">
      <c r="A250" s="87"/>
      <c r="B250" s="87" t="s">
        <v>3012</v>
      </c>
      <c r="C250" s="87" t="s">
        <v>2909</v>
      </c>
      <c r="D250" s="87">
        <v>10888.86</v>
      </c>
      <c r="E250" s="17" t="s">
        <v>506</v>
      </c>
      <c r="F250" s="17" t="s">
        <v>501</v>
      </c>
      <c r="G250" s="69" t="s">
        <v>3162</v>
      </c>
      <c r="H250" s="73">
        <v>653.09</v>
      </c>
      <c r="I250" s="66">
        <v>5</v>
      </c>
    </row>
    <row r="251" spans="1:9" ht="16.5">
      <c r="A251" s="87"/>
      <c r="B251" s="87" t="s">
        <v>3012</v>
      </c>
      <c r="C251" s="87" t="s">
        <v>2909</v>
      </c>
      <c r="D251" s="87">
        <v>10888.86</v>
      </c>
      <c r="E251" s="17" t="s">
        <v>3581</v>
      </c>
      <c r="F251" s="17" t="s">
        <v>364</v>
      </c>
      <c r="G251" s="69" t="s">
        <v>3162</v>
      </c>
      <c r="H251" s="73">
        <v>511.59</v>
      </c>
      <c r="I251" s="66">
        <v>5</v>
      </c>
    </row>
    <row r="252" spans="1:9" ht="16.5">
      <c r="A252" s="87"/>
      <c r="B252" s="87" t="s">
        <v>3012</v>
      </c>
      <c r="C252" s="87" t="s">
        <v>2909</v>
      </c>
      <c r="D252" s="87">
        <v>10888.86</v>
      </c>
      <c r="E252" s="17" t="s">
        <v>3581</v>
      </c>
      <c r="F252" s="17" t="s">
        <v>3433</v>
      </c>
      <c r="G252" s="69" t="s">
        <v>3162</v>
      </c>
      <c r="H252" s="73">
        <v>934.12</v>
      </c>
      <c r="I252" s="66">
        <v>2</v>
      </c>
    </row>
    <row r="253" spans="1:9" ht="16.5">
      <c r="A253" s="87"/>
      <c r="B253" s="87" t="s">
        <v>3012</v>
      </c>
      <c r="C253" s="87" t="s">
        <v>2909</v>
      </c>
      <c r="D253" s="87">
        <v>10888.86</v>
      </c>
      <c r="E253" s="17" t="s">
        <v>2912</v>
      </c>
      <c r="F253" s="17" t="s">
        <v>2911</v>
      </c>
      <c r="G253" s="69" t="s">
        <v>2913</v>
      </c>
      <c r="H253" s="73">
        <v>0.86</v>
      </c>
      <c r="I253" s="66">
        <v>20</v>
      </c>
    </row>
    <row r="254" spans="1:9" ht="16.5">
      <c r="A254" s="87"/>
      <c r="B254" s="87" t="s">
        <v>3012</v>
      </c>
      <c r="C254" s="87" t="s">
        <v>2909</v>
      </c>
      <c r="D254" s="87">
        <v>10888.86</v>
      </c>
      <c r="E254" s="17" t="s">
        <v>2914</v>
      </c>
      <c r="F254" s="17" t="s">
        <v>3159</v>
      </c>
      <c r="G254" s="69" t="s">
        <v>2040</v>
      </c>
      <c r="H254" s="73">
        <v>4.2</v>
      </c>
      <c r="I254" s="66">
        <v>5</v>
      </c>
    </row>
    <row r="255" spans="1:9" ht="16.5">
      <c r="A255" s="88"/>
      <c r="B255" s="88" t="s">
        <v>3012</v>
      </c>
      <c r="C255" s="88" t="s">
        <v>2909</v>
      </c>
      <c r="D255" s="88">
        <v>10888.86</v>
      </c>
      <c r="E255" s="17" t="s">
        <v>2915</v>
      </c>
      <c r="F255" s="17" t="s">
        <v>2911</v>
      </c>
      <c r="G255" s="69" t="s">
        <v>2916</v>
      </c>
      <c r="H255" s="73">
        <v>1</v>
      </c>
      <c r="I255" s="66">
        <v>25</v>
      </c>
    </row>
    <row r="256" spans="1:9" ht="16.5">
      <c r="A256" s="86" t="s">
        <v>3013</v>
      </c>
      <c r="B256" s="86" t="s">
        <v>3014</v>
      </c>
      <c r="C256" s="86" t="s">
        <v>2909</v>
      </c>
      <c r="D256" s="86">
        <v>10882.14</v>
      </c>
      <c r="E256" s="17" t="s">
        <v>2910</v>
      </c>
      <c r="F256" s="17" t="s">
        <v>2911</v>
      </c>
      <c r="G256" s="69" t="s">
        <v>2056</v>
      </c>
      <c r="H256" s="73">
        <v>82</v>
      </c>
      <c r="I256" s="66">
        <v>60</v>
      </c>
    </row>
    <row r="257" spans="1:9" ht="16.5">
      <c r="A257" s="87"/>
      <c r="B257" s="87" t="s">
        <v>3014</v>
      </c>
      <c r="C257" s="87" t="s">
        <v>2909</v>
      </c>
      <c r="D257" s="87">
        <v>10876.64</v>
      </c>
      <c r="E257" s="17" t="s">
        <v>506</v>
      </c>
      <c r="F257" s="17" t="s">
        <v>501</v>
      </c>
      <c r="G257" s="69" t="s">
        <v>3162</v>
      </c>
      <c r="H257" s="73">
        <v>653.09</v>
      </c>
      <c r="I257" s="66">
        <v>8</v>
      </c>
    </row>
    <row r="258" spans="1:9" ht="16.5">
      <c r="A258" s="87"/>
      <c r="B258" s="87" t="s">
        <v>3014</v>
      </c>
      <c r="C258" s="87" t="s">
        <v>2909</v>
      </c>
      <c r="D258" s="87">
        <v>10876.64</v>
      </c>
      <c r="E258" s="17" t="s">
        <v>354</v>
      </c>
      <c r="F258" s="17" t="s">
        <v>2911</v>
      </c>
      <c r="G258" s="69" t="s">
        <v>3162</v>
      </c>
      <c r="H258" s="73">
        <v>463.96</v>
      </c>
      <c r="I258" s="66">
        <v>0.5</v>
      </c>
    </row>
    <row r="259" spans="1:9" ht="16.5">
      <c r="A259" s="87"/>
      <c r="B259" s="87" t="s">
        <v>3014</v>
      </c>
      <c r="C259" s="87" t="s">
        <v>2909</v>
      </c>
      <c r="D259" s="87">
        <v>10876.64</v>
      </c>
      <c r="E259" s="17" t="s">
        <v>2914</v>
      </c>
      <c r="F259" s="17" t="s">
        <v>3159</v>
      </c>
      <c r="G259" s="69" t="s">
        <v>2040</v>
      </c>
      <c r="H259" s="73">
        <v>4.2</v>
      </c>
      <c r="I259" s="66">
        <v>10</v>
      </c>
    </row>
    <row r="260" spans="1:9" ht="16.5">
      <c r="A260" s="87"/>
      <c r="B260" s="87" t="s">
        <v>3014</v>
      </c>
      <c r="C260" s="87" t="s">
        <v>2909</v>
      </c>
      <c r="D260" s="87">
        <v>10876.64</v>
      </c>
      <c r="E260" s="17" t="s">
        <v>2974</v>
      </c>
      <c r="F260" s="17" t="s">
        <v>2911</v>
      </c>
      <c r="G260" s="69" t="s">
        <v>3160</v>
      </c>
      <c r="H260" s="73">
        <v>0.48</v>
      </c>
      <c r="I260" s="66">
        <v>28</v>
      </c>
    </row>
    <row r="261" spans="1:9" ht="16.5">
      <c r="A261" s="88"/>
      <c r="B261" s="88" t="s">
        <v>3014</v>
      </c>
      <c r="C261" s="88" t="s">
        <v>2909</v>
      </c>
      <c r="D261" s="88">
        <v>10876.64</v>
      </c>
      <c r="E261" s="17" t="s">
        <v>2933</v>
      </c>
      <c r="F261" s="17" t="s">
        <v>2911</v>
      </c>
      <c r="G261" s="69" t="s">
        <v>2055</v>
      </c>
      <c r="H261" s="73">
        <v>1</v>
      </c>
      <c r="I261" s="66">
        <v>450</v>
      </c>
    </row>
    <row r="262" spans="1:9" ht="16.5">
      <c r="A262" s="86" t="s">
        <v>3015</v>
      </c>
      <c r="B262" s="86" t="s">
        <v>3016</v>
      </c>
      <c r="C262" s="86" t="s">
        <v>2909</v>
      </c>
      <c r="D262" s="86">
        <v>14127.84</v>
      </c>
      <c r="E262" s="17" t="s">
        <v>2910</v>
      </c>
      <c r="F262" s="17" t="s">
        <v>2911</v>
      </c>
      <c r="G262" s="69" t="s">
        <v>2056</v>
      </c>
      <c r="H262" s="73">
        <v>82</v>
      </c>
      <c r="I262" s="66">
        <v>24</v>
      </c>
    </row>
    <row r="263" spans="1:9" ht="16.5">
      <c r="A263" s="87"/>
      <c r="B263" s="87" t="s">
        <v>3016</v>
      </c>
      <c r="C263" s="87" t="s">
        <v>2909</v>
      </c>
      <c r="D263" s="87">
        <v>14120.96</v>
      </c>
      <c r="E263" s="17" t="s">
        <v>506</v>
      </c>
      <c r="F263" s="17" t="s">
        <v>496</v>
      </c>
      <c r="G263" s="69" t="s">
        <v>3162</v>
      </c>
      <c r="H263" s="73">
        <v>482.28</v>
      </c>
      <c r="I263" s="66">
        <v>1</v>
      </c>
    </row>
    <row r="264" spans="1:9" ht="16.5">
      <c r="A264" s="87"/>
      <c r="B264" s="87" t="s">
        <v>3016</v>
      </c>
      <c r="C264" s="87" t="s">
        <v>2909</v>
      </c>
      <c r="D264" s="87">
        <v>14120.96</v>
      </c>
      <c r="E264" s="17" t="s">
        <v>506</v>
      </c>
      <c r="F264" s="17" t="s">
        <v>470</v>
      </c>
      <c r="G264" s="69" t="s">
        <v>3162</v>
      </c>
      <c r="H264" s="73">
        <v>1023.26</v>
      </c>
      <c r="I264" s="66">
        <v>3</v>
      </c>
    </row>
    <row r="265" spans="1:9" ht="16.5">
      <c r="A265" s="87"/>
      <c r="B265" s="87" t="s">
        <v>3016</v>
      </c>
      <c r="C265" s="87" t="s">
        <v>2909</v>
      </c>
      <c r="D265" s="87">
        <v>14120.96</v>
      </c>
      <c r="E265" s="17" t="s">
        <v>3581</v>
      </c>
      <c r="F265" s="17" t="s">
        <v>364</v>
      </c>
      <c r="G265" s="69" t="s">
        <v>3162</v>
      </c>
      <c r="H265" s="73">
        <v>511.59</v>
      </c>
      <c r="I265" s="66">
        <v>3</v>
      </c>
    </row>
    <row r="266" spans="1:9" ht="16.5">
      <c r="A266" s="87"/>
      <c r="B266" s="87" t="s">
        <v>3016</v>
      </c>
      <c r="C266" s="87" t="s">
        <v>2909</v>
      </c>
      <c r="D266" s="87">
        <v>14120.96</v>
      </c>
      <c r="E266" s="17" t="s">
        <v>3581</v>
      </c>
      <c r="F266" s="17" t="s">
        <v>3433</v>
      </c>
      <c r="G266" s="69" t="s">
        <v>3162</v>
      </c>
      <c r="H266" s="73">
        <v>934.12</v>
      </c>
      <c r="I266" s="66">
        <v>3</v>
      </c>
    </row>
    <row r="267" spans="1:9" ht="16.5">
      <c r="A267" s="87"/>
      <c r="B267" s="87" t="s">
        <v>3016</v>
      </c>
      <c r="C267" s="87" t="s">
        <v>2909</v>
      </c>
      <c r="D267" s="87">
        <v>14120.96</v>
      </c>
      <c r="E267" s="17" t="s">
        <v>384</v>
      </c>
      <c r="F267" s="17" t="s">
        <v>393</v>
      </c>
      <c r="G267" s="69" t="s">
        <v>3162</v>
      </c>
      <c r="H267" s="73">
        <v>1385.88</v>
      </c>
      <c r="I267" s="66">
        <v>1</v>
      </c>
    </row>
    <row r="268" spans="1:9" ht="16.5">
      <c r="A268" s="87"/>
      <c r="B268" s="87" t="s">
        <v>3016</v>
      </c>
      <c r="C268" s="87" t="s">
        <v>2909</v>
      </c>
      <c r="D268" s="87">
        <v>14120.96</v>
      </c>
      <c r="E268" s="17" t="s">
        <v>2912</v>
      </c>
      <c r="F268" s="17" t="s">
        <v>2911</v>
      </c>
      <c r="G268" s="69" t="s">
        <v>2913</v>
      </c>
      <c r="H268" s="73">
        <v>0.86</v>
      </c>
      <c r="I268" s="66">
        <v>20</v>
      </c>
    </row>
    <row r="269" spans="1:9" ht="16.5">
      <c r="A269" s="87"/>
      <c r="B269" s="87" t="s">
        <v>3016</v>
      </c>
      <c r="C269" s="87" t="s">
        <v>2909</v>
      </c>
      <c r="D269" s="87">
        <v>14120.96</v>
      </c>
      <c r="E269" s="17" t="s">
        <v>2914</v>
      </c>
      <c r="F269" s="17" t="s">
        <v>3159</v>
      </c>
      <c r="G269" s="69" t="s">
        <v>2040</v>
      </c>
      <c r="H269" s="73">
        <v>4.2</v>
      </c>
      <c r="I269" s="66">
        <v>10</v>
      </c>
    </row>
    <row r="270" spans="1:9" ht="16.5">
      <c r="A270" s="88"/>
      <c r="B270" s="88" t="s">
        <v>3016</v>
      </c>
      <c r="C270" s="88" t="s">
        <v>2909</v>
      </c>
      <c r="D270" s="88">
        <v>14120.96</v>
      </c>
      <c r="E270" s="17" t="s">
        <v>2915</v>
      </c>
      <c r="F270" s="17" t="s">
        <v>2911</v>
      </c>
      <c r="G270" s="69" t="s">
        <v>2916</v>
      </c>
      <c r="H270" s="73">
        <v>1</v>
      </c>
      <c r="I270" s="66">
        <v>25</v>
      </c>
    </row>
    <row r="271" spans="1:9" ht="16.5">
      <c r="A271" s="89" t="s">
        <v>3017</v>
      </c>
      <c r="B271" s="89" t="s">
        <v>3018</v>
      </c>
      <c r="C271" s="89" t="s">
        <v>2909</v>
      </c>
      <c r="D271" s="89">
        <v>15613.9</v>
      </c>
      <c r="E271" s="67" t="s">
        <v>2910</v>
      </c>
      <c r="F271" s="67" t="s">
        <v>2911</v>
      </c>
      <c r="G271" s="67" t="s">
        <v>2056</v>
      </c>
      <c r="H271" s="74">
        <v>82</v>
      </c>
      <c r="I271" s="68">
        <v>90</v>
      </c>
    </row>
    <row r="272" spans="1:9" ht="16.5">
      <c r="A272" s="89"/>
      <c r="B272" s="89"/>
      <c r="C272" s="89"/>
      <c r="D272" s="89"/>
      <c r="E272" s="67" t="s">
        <v>506</v>
      </c>
      <c r="F272" s="67" t="s">
        <v>503</v>
      </c>
      <c r="G272" s="67" t="s">
        <v>3162</v>
      </c>
      <c r="H272" s="74">
        <v>922.2</v>
      </c>
      <c r="I272" s="68">
        <v>8</v>
      </c>
    </row>
    <row r="273" spans="1:9" ht="16.5">
      <c r="A273" s="89"/>
      <c r="B273" s="89"/>
      <c r="C273" s="89"/>
      <c r="D273" s="89"/>
      <c r="E273" s="67" t="s">
        <v>1519</v>
      </c>
      <c r="F273" s="67"/>
      <c r="G273" s="67" t="s">
        <v>3162</v>
      </c>
      <c r="H273" s="74">
        <v>501.71</v>
      </c>
      <c r="I273" s="68">
        <v>0.5</v>
      </c>
    </row>
    <row r="274" spans="1:9" ht="16.5">
      <c r="A274" s="89"/>
      <c r="B274" s="89"/>
      <c r="C274" s="89"/>
      <c r="D274" s="89"/>
      <c r="E274" s="67" t="s">
        <v>2914</v>
      </c>
      <c r="F274" s="67" t="s">
        <v>3159</v>
      </c>
      <c r="G274" s="67" t="s">
        <v>2040</v>
      </c>
      <c r="H274" s="73">
        <v>4.2</v>
      </c>
      <c r="I274" s="68">
        <v>10</v>
      </c>
    </row>
    <row r="275" spans="1:9" ht="16.5">
      <c r="A275" s="89"/>
      <c r="B275" s="89"/>
      <c r="C275" s="89"/>
      <c r="D275" s="89"/>
      <c r="E275" s="67" t="s">
        <v>2974</v>
      </c>
      <c r="F275" s="67" t="s">
        <v>2911</v>
      </c>
      <c r="G275" s="67" t="s">
        <v>3160</v>
      </c>
      <c r="H275" s="74">
        <v>0.48</v>
      </c>
      <c r="I275" s="68">
        <v>28</v>
      </c>
    </row>
    <row r="276" spans="1:9" ht="16.5">
      <c r="A276" s="89"/>
      <c r="B276" s="89"/>
      <c r="C276" s="89"/>
      <c r="D276" s="89"/>
      <c r="E276" s="67" t="s">
        <v>2933</v>
      </c>
      <c r="F276" s="67" t="s">
        <v>2911</v>
      </c>
      <c r="G276" s="67" t="s">
        <v>2055</v>
      </c>
      <c r="H276" s="74">
        <v>1</v>
      </c>
      <c r="I276" s="68">
        <v>550</v>
      </c>
    </row>
    <row r="277" spans="1:9" ht="16.5">
      <c r="A277" s="86" t="s">
        <v>3019</v>
      </c>
      <c r="B277" s="86" t="s">
        <v>3020</v>
      </c>
      <c r="C277" s="86" t="s">
        <v>2909</v>
      </c>
      <c r="D277" s="86">
        <v>20288.95</v>
      </c>
      <c r="E277" s="17" t="s">
        <v>2910</v>
      </c>
      <c r="F277" s="17" t="s">
        <v>2911</v>
      </c>
      <c r="G277" s="69" t="s">
        <v>2056</v>
      </c>
      <c r="H277" s="73">
        <v>82</v>
      </c>
      <c r="I277" s="66">
        <v>31</v>
      </c>
    </row>
    <row r="278" spans="1:9" ht="16.5">
      <c r="A278" s="87"/>
      <c r="B278" s="87" t="s">
        <v>3020</v>
      </c>
      <c r="C278" s="87" t="s">
        <v>2909</v>
      </c>
      <c r="D278" s="87">
        <v>20280.009999999998</v>
      </c>
      <c r="E278" s="17" t="s">
        <v>506</v>
      </c>
      <c r="F278" s="17" t="s">
        <v>496</v>
      </c>
      <c r="G278" s="69" t="s">
        <v>3162</v>
      </c>
      <c r="H278" s="73">
        <v>482.28</v>
      </c>
      <c r="I278" s="66">
        <v>2</v>
      </c>
    </row>
    <row r="279" spans="1:9" ht="16.5">
      <c r="A279" s="87"/>
      <c r="B279" s="87" t="s">
        <v>3020</v>
      </c>
      <c r="C279" s="87" t="s">
        <v>2909</v>
      </c>
      <c r="D279" s="87">
        <v>20280.009999999998</v>
      </c>
      <c r="E279" s="17" t="s">
        <v>506</v>
      </c>
      <c r="F279" s="17" t="s">
        <v>470</v>
      </c>
      <c r="G279" s="69" t="s">
        <v>3162</v>
      </c>
      <c r="H279" s="73">
        <v>1023.26</v>
      </c>
      <c r="I279" s="66">
        <v>4</v>
      </c>
    </row>
    <row r="280" spans="1:9" ht="16.5">
      <c r="A280" s="87"/>
      <c r="B280" s="87" t="s">
        <v>3020</v>
      </c>
      <c r="C280" s="87" t="s">
        <v>2909</v>
      </c>
      <c r="D280" s="87">
        <v>20280.009999999998</v>
      </c>
      <c r="E280" s="17" t="s">
        <v>3581</v>
      </c>
      <c r="F280" s="17" t="s">
        <v>364</v>
      </c>
      <c r="G280" s="69" t="s">
        <v>3162</v>
      </c>
      <c r="H280" s="73">
        <v>511.59</v>
      </c>
      <c r="I280" s="66">
        <v>4</v>
      </c>
    </row>
    <row r="281" spans="1:9" ht="16.5">
      <c r="A281" s="87"/>
      <c r="B281" s="87" t="s">
        <v>3020</v>
      </c>
      <c r="C281" s="87" t="s">
        <v>2909</v>
      </c>
      <c r="D281" s="87">
        <v>20280.009999999998</v>
      </c>
      <c r="E281" s="17" t="s">
        <v>3581</v>
      </c>
      <c r="F281" s="17" t="s">
        <v>3433</v>
      </c>
      <c r="G281" s="69" t="s">
        <v>3162</v>
      </c>
      <c r="H281" s="73">
        <v>934.12</v>
      </c>
      <c r="I281" s="66">
        <v>4</v>
      </c>
    </row>
    <row r="282" spans="1:9" ht="16.5">
      <c r="A282" s="87"/>
      <c r="B282" s="87" t="s">
        <v>3020</v>
      </c>
      <c r="C282" s="87" t="s">
        <v>2909</v>
      </c>
      <c r="D282" s="87">
        <v>20280.009999999998</v>
      </c>
      <c r="E282" s="17" t="s">
        <v>384</v>
      </c>
      <c r="F282" s="17" t="s">
        <v>393</v>
      </c>
      <c r="G282" s="69" t="s">
        <v>3162</v>
      </c>
      <c r="H282" s="73">
        <v>1385.88</v>
      </c>
      <c r="I282" s="66">
        <v>2</v>
      </c>
    </row>
    <row r="283" spans="1:9" ht="16.5">
      <c r="A283" s="87"/>
      <c r="B283" s="87" t="s">
        <v>3020</v>
      </c>
      <c r="C283" s="87" t="s">
        <v>2909</v>
      </c>
      <c r="D283" s="87">
        <v>20280.009999999998</v>
      </c>
      <c r="E283" s="17" t="s">
        <v>2912</v>
      </c>
      <c r="F283" s="17" t="s">
        <v>2911</v>
      </c>
      <c r="G283" s="69" t="s">
        <v>2913</v>
      </c>
      <c r="H283" s="73">
        <v>0.86</v>
      </c>
      <c r="I283" s="66">
        <v>26</v>
      </c>
    </row>
    <row r="284" spans="1:9" ht="16.5">
      <c r="A284" s="87"/>
      <c r="B284" s="87" t="s">
        <v>3020</v>
      </c>
      <c r="C284" s="87" t="s">
        <v>2909</v>
      </c>
      <c r="D284" s="87">
        <v>20280.009999999998</v>
      </c>
      <c r="E284" s="17" t="s">
        <v>2914</v>
      </c>
      <c r="F284" s="17" t="s">
        <v>3159</v>
      </c>
      <c r="G284" s="69" t="s">
        <v>2040</v>
      </c>
      <c r="H284" s="73">
        <v>4.2</v>
      </c>
      <c r="I284" s="66">
        <v>13</v>
      </c>
    </row>
    <row r="285" spans="1:9" ht="16.5">
      <c r="A285" s="88"/>
      <c r="B285" s="88" t="s">
        <v>3020</v>
      </c>
      <c r="C285" s="88" t="s">
        <v>2909</v>
      </c>
      <c r="D285" s="88">
        <v>20280.009999999998</v>
      </c>
      <c r="E285" s="17" t="s">
        <v>2915</v>
      </c>
      <c r="F285" s="17" t="s">
        <v>2911</v>
      </c>
      <c r="G285" s="69" t="s">
        <v>2916</v>
      </c>
      <c r="H285" s="73">
        <v>1</v>
      </c>
      <c r="I285" s="66">
        <v>25</v>
      </c>
    </row>
    <row r="286" spans="1:9" ht="16.5">
      <c r="A286" s="89" t="s">
        <v>3021</v>
      </c>
      <c r="B286" s="89" t="s">
        <v>3022</v>
      </c>
      <c r="C286" s="89" t="s">
        <v>2909</v>
      </c>
      <c r="D286" s="89">
        <v>35939.339999999997</v>
      </c>
      <c r="E286" s="17" t="s">
        <v>2910</v>
      </c>
      <c r="F286" s="17" t="s">
        <v>2911</v>
      </c>
      <c r="G286" s="17" t="s">
        <v>2056</v>
      </c>
      <c r="H286" s="73">
        <v>82</v>
      </c>
      <c r="I286" s="66">
        <v>270</v>
      </c>
    </row>
    <row r="287" spans="1:9" ht="16.5">
      <c r="A287" s="89"/>
      <c r="B287" s="89"/>
      <c r="C287" s="89"/>
      <c r="D287" s="89"/>
      <c r="E287" s="17" t="s">
        <v>506</v>
      </c>
      <c r="F287" s="17" t="s">
        <v>470</v>
      </c>
      <c r="G287" s="17" t="s">
        <v>3162</v>
      </c>
      <c r="H287" s="73">
        <v>1023.26</v>
      </c>
      <c r="I287" s="66">
        <v>5</v>
      </c>
    </row>
    <row r="288" spans="1:9" ht="16.5">
      <c r="A288" s="89"/>
      <c r="B288" s="89"/>
      <c r="C288" s="89"/>
      <c r="D288" s="89"/>
      <c r="E288" s="17" t="s">
        <v>506</v>
      </c>
      <c r="F288" s="17" t="s">
        <v>475</v>
      </c>
      <c r="G288" s="17" t="s">
        <v>3162</v>
      </c>
      <c r="H288" s="73">
        <v>1489.27</v>
      </c>
      <c r="I288" s="66">
        <v>5</v>
      </c>
    </row>
    <row r="289" spans="1:9" ht="16.5">
      <c r="A289" s="89"/>
      <c r="B289" s="89"/>
      <c r="C289" s="89"/>
      <c r="D289" s="89"/>
      <c r="E289" s="17" t="s">
        <v>1531</v>
      </c>
      <c r="F289" s="17"/>
      <c r="G289" s="17" t="s">
        <v>3162</v>
      </c>
      <c r="H289" s="73">
        <v>640.42999999999995</v>
      </c>
      <c r="I289" s="66">
        <v>0.5</v>
      </c>
    </row>
    <row r="290" spans="1:9" ht="16.5">
      <c r="A290" s="89"/>
      <c r="B290" s="89"/>
      <c r="C290" s="89"/>
      <c r="D290" s="89"/>
      <c r="E290" s="17" t="s">
        <v>2914</v>
      </c>
      <c r="F290" s="17" t="s">
        <v>3159</v>
      </c>
      <c r="G290" s="17" t="s">
        <v>2040</v>
      </c>
      <c r="H290" s="73">
        <v>4.2</v>
      </c>
      <c r="I290" s="66">
        <v>30</v>
      </c>
    </row>
    <row r="291" spans="1:9" ht="16.5">
      <c r="A291" s="89"/>
      <c r="B291" s="89"/>
      <c r="C291" s="89"/>
      <c r="D291" s="89"/>
      <c r="E291" s="17" t="s">
        <v>2974</v>
      </c>
      <c r="F291" s="17" t="s">
        <v>2911</v>
      </c>
      <c r="G291" s="17" t="s">
        <v>3160</v>
      </c>
      <c r="H291" s="73">
        <v>0.48</v>
      </c>
      <c r="I291" s="66">
        <v>84</v>
      </c>
    </row>
    <row r="292" spans="1:9" ht="16.5">
      <c r="A292" s="89"/>
      <c r="B292" s="89"/>
      <c r="C292" s="89"/>
      <c r="D292" s="89"/>
      <c r="E292" s="17" t="s">
        <v>2933</v>
      </c>
      <c r="F292" s="17" t="s">
        <v>2911</v>
      </c>
      <c r="G292" s="17" t="s">
        <v>2055</v>
      </c>
      <c r="H292" s="73">
        <v>1</v>
      </c>
      <c r="I292" s="66">
        <v>750</v>
      </c>
    </row>
    <row r="293" spans="1:9" ht="16.5">
      <c r="A293" s="86" t="s">
        <v>3023</v>
      </c>
      <c r="B293" s="86" t="s">
        <v>3024</v>
      </c>
      <c r="C293" s="86" t="s">
        <v>2909</v>
      </c>
      <c r="D293" s="86">
        <v>30803.279999999999</v>
      </c>
      <c r="E293" s="17" t="s">
        <v>2910</v>
      </c>
      <c r="F293" s="17" t="s">
        <v>2911</v>
      </c>
      <c r="G293" s="69" t="s">
        <v>2056</v>
      </c>
      <c r="H293" s="73">
        <v>82</v>
      </c>
      <c r="I293" s="66">
        <v>50</v>
      </c>
    </row>
    <row r="294" spans="1:9" ht="16.5">
      <c r="A294" s="87"/>
      <c r="B294" s="87" t="s">
        <v>3024</v>
      </c>
      <c r="C294" s="87" t="s">
        <v>2909</v>
      </c>
      <c r="D294" s="87">
        <v>30788.84</v>
      </c>
      <c r="E294" s="17" t="s">
        <v>506</v>
      </c>
      <c r="F294" s="17" t="s">
        <v>496</v>
      </c>
      <c r="G294" s="69" t="s">
        <v>3162</v>
      </c>
      <c r="H294" s="73">
        <v>482.28</v>
      </c>
      <c r="I294" s="66">
        <v>3</v>
      </c>
    </row>
    <row r="295" spans="1:9" ht="16.5">
      <c r="A295" s="87"/>
      <c r="B295" s="87" t="s">
        <v>3024</v>
      </c>
      <c r="C295" s="87" t="s">
        <v>2909</v>
      </c>
      <c r="D295" s="87">
        <v>30788.84</v>
      </c>
      <c r="E295" s="17" t="s">
        <v>506</v>
      </c>
      <c r="F295" s="17" t="s">
        <v>470</v>
      </c>
      <c r="G295" s="69" t="s">
        <v>3162</v>
      </c>
      <c r="H295" s="73">
        <v>1023.26</v>
      </c>
      <c r="I295" s="66">
        <v>6</v>
      </c>
    </row>
    <row r="296" spans="1:9" ht="16.5">
      <c r="A296" s="87"/>
      <c r="B296" s="87" t="s">
        <v>3024</v>
      </c>
      <c r="C296" s="87" t="s">
        <v>2909</v>
      </c>
      <c r="D296" s="87">
        <v>30788.84</v>
      </c>
      <c r="E296" s="17" t="s">
        <v>3581</v>
      </c>
      <c r="F296" s="17" t="s">
        <v>364</v>
      </c>
      <c r="G296" s="69" t="s">
        <v>3162</v>
      </c>
      <c r="H296" s="73">
        <v>511.59</v>
      </c>
      <c r="I296" s="66">
        <v>6</v>
      </c>
    </row>
    <row r="297" spans="1:9" ht="16.5">
      <c r="A297" s="87"/>
      <c r="B297" s="87" t="s">
        <v>3024</v>
      </c>
      <c r="C297" s="87" t="s">
        <v>2909</v>
      </c>
      <c r="D297" s="87">
        <v>30788.84</v>
      </c>
      <c r="E297" s="17" t="s">
        <v>3581</v>
      </c>
      <c r="F297" s="17" t="s">
        <v>3433</v>
      </c>
      <c r="G297" s="69" t="s">
        <v>3162</v>
      </c>
      <c r="H297" s="73">
        <v>934.12</v>
      </c>
      <c r="I297" s="66">
        <v>6</v>
      </c>
    </row>
    <row r="298" spans="1:9" ht="16.5">
      <c r="A298" s="87"/>
      <c r="B298" s="87" t="s">
        <v>3024</v>
      </c>
      <c r="C298" s="87" t="s">
        <v>2909</v>
      </c>
      <c r="D298" s="87">
        <v>30788.84</v>
      </c>
      <c r="E298" s="17" t="s">
        <v>384</v>
      </c>
      <c r="F298" s="17" t="s">
        <v>393</v>
      </c>
      <c r="G298" s="69" t="s">
        <v>3162</v>
      </c>
      <c r="H298" s="73">
        <v>1385.88</v>
      </c>
      <c r="I298" s="66">
        <v>3</v>
      </c>
    </row>
    <row r="299" spans="1:9" ht="16.5">
      <c r="A299" s="87"/>
      <c r="B299" s="87" t="s">
        <v>3024</v>
      </c>
      <c r="C299" s="87" t="s">
        <v>2909</v>
      </c>
      <c r="D299" s="87">
        <v>30788.84</v>
      </c>
      <c r="E299" s="17" t="s">
        <v>2912</v>
      </c>
      <c r="F299" s="17" t="s">
        <v>2911</v>
      </c>
      <c r="G299" s="69" t="s">
        <v>2913</v>
      </c>
      <c r="H299" s="73">
        <v>0.86</v>
      </c>
      <c r="I299" s="66">
        <v>42</v>
      </c>
    </row>
    <row r="300" spans="1:9" ht="16.5">
      <c r="A300" s="87"/>
      <c r="B300" s="87" t="s">
        <v>3024</v>
      </c>
      <c r="C300" s="87" t="s">
        <v>2909</v>
      </c>
      <c r="D300" s="87">
        <v>30788.84</v>
      </c>
      <c r="E300" s="17" t="s">
        <v>2914</v>
      </c>
      <c r="F300" s="17" t="s">
        <v>3159</v>
      </c>
      <c r="G300" s="69" t="s">
        <v>2040</v>
      </c>
      <c r="H300" s="73">
        <v>4.2</v>
      </c>
      <c r="I300" s="66">
        <v>21</v>
      </c>
    </row>
    <row r="301" spans="1:9" ht="16.5">
      <c r="A301" s="88"/>
      <c r="B301" s="88" t="s">
        <v>3024</v>
      </c>
      <c r="C301" s="88" t="s">
        <v>2909</v>
      </c>
      <c r="D301" s="88">
        <v>30788.84</v>
      </c>
      <c r="E301" s="17" t="s">
        <v>2915</v>
      </c>
      <c r="F301" s="17" t="s">
        <v>2911</v>
      </c>
      <c r="G301" s="69" t="s">
        <v>2916</v>
      </c>
      <c r="H301" s="73">
        <v>1</v>
      </c>
      <c r="I301" s="66">
        <v>25</v>
      </c>
    </row>
    <row r="302" spans="1:9" ht="16.5">
      <c r="A302" s="89" t="s">
        <v>3025</v>
      </c>
      <c r="B302" s="89" t="s">
        <v>3026</v>
      </c>
      <c r="C302" s="89" t="s">
        <v>2909</v>
      </c>
      <c r="D302" s="89">
        <v>59908.82</v>
      </c>
      <c r="E302" s="17" t="s">
        <v>2910</v>
      </c>
      <c r="F302" s="17" t="s">
        <v>2911</v>
      </c>
      <c r="G302" s="17" t="s">
        <v>2056</v>
      </c>
      <c r="H302" s="73">
        <v>82</v>
      </c>
      <c r="I302" s="66">
        <v>460</v>
      </c>
    </row>
    <row r="303" spans="1:9" ht="16.5">
      <c r="A303" s="89"/>
      <c r="B303" s="89"/>
      <c r="C303" s="89"/>
      <c r="D303" s="89"/>
      <c r="E303" s="17" t="s">
        <v>506</v>
      </c>
      <c r="F303" s="17" t="s">
        <v>470</v>
      </c>
      <c r="G303" s="17" t="s">
        <v>3162</v>
      </c>
      <c r="H303" s="73">
        <v>1023.26</v>
      </c>
      <c r="I303" s="66">
        <v>8</v>
      </c>
    </row>
    <row r="304" spans="1:9" ht="16.5">
      <c r="A304" s="89"/>
      <c r="B304" s="89"/>
      <c r="C304" s="89"/>
      <c r="D304" s="89"/>
      <c r="E304" s="17" t="s">
        <v>506</v>
      </c>
      <c r="F304" s="17" t="s">
        <v>475</v>
      </c>
      <c r="G304" s="17" t="s">
        <v>3162</v>
      </c>
      <c r="H304" s="73">
        <v>1489.27</v>
      </c>
      <c r="I304" s="66">
        <v>8</v>
      </c>
    </row>
    <row r="305" spans="1:9" ht="16.5">
      <c r="A305" s="89"/>
      <c r="B305" s="89"/>
      <c r="C305" s="89"/>
      <c r="D305" s="89"/>
      <c r="E305" s="17" t="s">
        <v>1532</v>
      </c>
      <c r="F305" s="17"/>
      <c r="G305" s="17" t="s">
        <v>3162</v>
      </c>
      <c r="H305" s="73">
        <v>1179.24</v>
      </c>
      <c r="I305" s="66">
        <v>0.5</v>
      </c>
    </row>
    <row r="306" spans="1:9" ht="16.5">
      <c r="A306" s="89"/>
      <c r="B306" s="89"/>
      <c r="C306" s="89"/>
      <c r="D306" s="89"/>
      <c r="E306" s="17" t="s">
        <v>2914</v>
      </c>
      <c r="F306" s="17" t="s">
        <v>3159</v>
      </c>
      <c r="G306" s="17" t="s">
        <v>2040</v>
      </c>
      <c r="H306" s="73">
        <v>4.2</v>
      </c>
      <c r="I306" s="66">
        <v>90</v>
      </c>
    </row>
    <row r="307" spans="1:9" ht="16.5">
      <c r="A307" s="89"/>
      <c r="B307" s="89"/>
      <c r="C307" s="89"/>
      <c r="D307" s="89"/>
      <c r="E307" s="17" t="s">
        <v>2974</v>
      </c>
      <c r="F307" s="17" t="s">
        <v>2911</v>
      </c>
      <c r="G307" s="17" t="s">
        <v>3160</v>
      </c>
      <c r="H307" s="73">
        <v>0.48</v>
      </c>
      <c r="I307" s="66">
        <v>252</v>
      </c>
    </row>
    <row r="308" spans="1:9" ht="16.5">
      <c r="A308" s="89"/>
      <c r="B308" s="89"/>
      <c r="C308" s="89"/>
      <c r="D308" s="89"/>
      <c r="E308" s="17" t="s">
        <v>2933</v>
      </c>
      <c r="F308" s="17" t="s">
        <v>2911</v>
      </c>
      <c r="G308" s="17" t="s">
        <v>2055</v>
      </c>
      <c r="H308" s="73">
        <v>1</v>
      </c>
      <c r="I308" s="66">
        <v>1000</v>
      </c>
    </row>
    <row r="309" spans="1:9" ht="16.5">
      <c r="A309" s="86" t="s">
        <v>3027</v>
      </c>
      <c r="B309" s="86" t="s">
        <v>3028</v>
      </c>
      <c r="C309" s="86" t="s">
        <v>2909</v>
      </c>
      <c r="D309" s="86">
        <v>26659.06</v>
      </c>
      <c r="E309" s="17" t="s">
        <v>2910</v>
      </c>
      <c r="F309" s="17" t="s">
        <v>2911</v>
      </c>
      <c r="G309" s="69" t="s">
        <v>2056</v>
      </c>
      <c r="H309" s="73">
        <v>82</v>
      </c>
      <c r="I309" s="66">
        <v>40</v>
      </c>
    </row>
    <row r="310" spans="1:9" ht="16.5">
      <c r="A310" s="87"/>
      <c r="B310" s="87" t="s">
        <v>3028</v>
      </c>
      <c r="C310" s="87" t="s">
        <v>2909</v>
      </c>
      <c r="D310" s="87">
        <v>26653.71</v>
      </c>
      <c r="E310" s="17" t="s">
        <v>506</v>
      </c>
      <c r="F310" s="17" t="s">
        <v>501</v>
      </c>
      <c r="G310" s="69" t="s">
        <v>3162</v>
      </c>
      <c r="H310" s="73">
        <v>653.09</v>
      </c>
      <c r="I310" s="66">
        <v>4</v>
      </c>
    </row>
    <row r="311" spans="1:9" ht="16.5">
      <c r="A311" s="87"/>
      <c r="B311" s="87" t="s">
        <v>3028</v>
      </c>
      <c r="C311" s="87" t="s">
        <v>2909</v>
      </c>
      <c r="D311" s="87">
        <v>26653.71</v>
      </c>
      <c r="E311" s="17" t="s">
        <v>506</v>
      </c>
      <c r="F311" s="17" t="s">
        <v>470</v>
      </c>
      <c r="G311" s="69" t="s">
        <v>3162</v>
      </c>
      <c r="H311" s="73">
        <v>1023.26</v>
      </c>
      <c r="I311" s="66">
        <v>6</v>
      </c>
    </row>
    <row r="312" spans="1:9" ht="16.5">
      <c r="A312" s="87"/>
      <c r="B312" s="87" t="s">
        <v>3028</v>
      </c>
      <c r="C312" s="87" t="s">
        <v>2909</v>
      </c>
      <c r="D312" s="87">
        <v>26653.71</v>
      </c>
      <c r="E312" s="17" t="s">
        <v>3581</v>
      </c>
      <c r="F312" s="17" t="s">
        <v>364</v>
      </c>
      <c r="G312" s="69" t="s">
        <v>3162</v>
      </c>
      <c r="H312" s="73">
        <v>511.59</v>
      </c>
      <c r="I312" s="66">
        <v>8</v>
      </c>
    </row>
    <row r="313" spans="1:9" ht="16.5">
      <c r="A313" s="87"/>
      <c r="B313" s="87" t="s">
        <v>3028</v>
      </c>
      <c r="C313" s="87" t="s">
        <v>2909</v>
      </c>
      <c r="D313" s="87">
        <v>26653.71</v>
      </c>
      <c r="E313" s="17" t="s">
        <v>3581</v>
      </c>
      <c r="F313" s="17" t="s">
        <v>3433</v>
      </c>
      <c r="G313" s="69" t="s">
        <v>3162</v>
      </c>
      <c r="H313" s="73">
        <v>934.12</v>
      </c>
      <c r="I313" s="66">
        <v>4</v>
      </c>
    </row>
    <row r="314" spans="1:9" ht="16.5">
      <c r="A314" s="87"/>
      <c r="B314" s="87" t="s">
        <v>3028</v>
      </c>
      <c r="C314" s="87" t="s">
        <v>2909</v>
      </c>
      <c r="D314" s="87">
        <v>26653.71</v>
      </c>
      <c r="E314" s="17" t="s">
        <v>384</v>
      </c>
      <c r="F314" s="17" t="s">
        <v>393</v>
      </c>
      <c r="G314" s="69" t="s">
        <v>3162</v>
      </c>
      <c r="H314" s="73">
        <v>1385.88</v>
      </c>
      <c r="I314" s="66">
        <v>1</v>
      </c>
    </row>
    <row r="315" spans="1:9" ht="16.5">
      <c r="A315" s="87"/>
      <c r="B315" s="87" t="s">
        <v>3028</v>
      </c>
      <c r="C315" s="87" t="s">
        <v>2909</v>
      </c>
      <c r="D315" s="87">
        <v>26653.71</v>
      </c>
      <c r="E315" s="17" t="s">
        <v>2912</v>
      </c>
      <c r="F315" s="17" t="s">
        <v>2911</v>
      </c>
      <c r="G315" s="69" t="s">
        <v>2913</v>
      </c>
      <c r="H315" s="73">
        <v>0.86</v>
      </c>
      <c r="I315" s="66">
        <v>37</v>
      </c>
    </row>
    <row r="316" spans="1:9" ht="16.5">
      <c r="A316" s="87"/>
      <c r="B316" s="87" t="s">
        <v>3028</v>
      </c>
      <c r="C316" s="87" t="s">
        <v>2909</v>
      </c>
      <c r="D316" s="87">
        <v>26653.71</v>
      </c>
      <c r="E316" s="17" t="s">
        <v>2914</v>
      </c>
      <c r="F316" s="17" t="s">
        <v>3159</v>
      </c>
      <c r="G316" s="69" t="s">
        <v>2040</v>
      </c>
      <c r="H316" s="73">
        <v>4.2</v>
      </c>
      <c r="I316" s="66">
        <v>10</v>
      </c>
    </row>
    <row r="317" spans="1:9" ht="16.5">
      <c r="A317" s="87"/>
      <c r="B317" s="87" t="s">
        <v>3028</v>
      </c>
      <c r="C317" s="87" t="s">
        <v>2909</v>
      </c>
      <c r="D317" s="87">
        <v>26653.71</v>
      </c>
      <c r="E317" s="17" t="s">
        <v>2915</v>
      </c>
      <c r="F317" s="17" t="s">
        <v>2911</v>
      </c>
      <c r="G317" s="69" t="s">
        <v>2916</v>
      </c>
      <c r="H317" s="73">
        <v>1</v>
      </c>
      <c r="I317" s="66">
        <v>25</v>
      </c>
    </row>
    <row r="318" spans="1:9" ht="16.5">
      <c r="A318" s="88"/>
      <c r="B318" s="88" t="s">
        <v>3028</v>
      </c>
      <c r="C318" s="88" t="s">
        <v>2909</v>
      </c>
      <c r="D318" s="88">
        <v>26653.71</v>
      </c>
      <c r="E318" s="17" t="s">
        <v>2917</v>
      </c>
      <c r="F318" s="17" t="s">
        <v>2911</v>
      </c>
      <c r="G318" s="69" t="s">
        <v>2043</v>
      </c>
      <c r="H318" s="73">
        <v>1071.94</v>
      </c>
      <c r="I318" s="66">
        <v>6.0000000000000001E-3</v>
      </c>
    </row>
    <row r="319" spans="1:9" ht="16.5">
      <c r="A319" s="86" t="s">
        <v>3029</v>
      </c>
      <c r="B319" s="86" t="s">
        <v>3030</v>
      </c>
      <c r="C319" s="86" t="s">
        <v>2909</v>
      </c>
      <c r="D319" s="86">
        <v>23903.8</v>
      </c>
      <c r="E319" s="17" t="s">
        <v>2910</v>
      </c>
      <c r="F319" s="17" t="s">
        <v>2911</v>
      </c>
      <c r="G319" s="69" t="s">
        <v>2056</v>
      </c>
      <c r="H319" s="73">
        <v>82</v>
      </c>
      <c r="I319" s="66">
        <v>120</v>
      </c>
    </row>
    <row r="320" spans="1:9" ht="16.5">
      <c r="A320" s="87"/>
      <c r="B320" s="87" t="s">
        <v>3030</v>
      </c>
      <c r="C320" s="87" t="s">
        <v>2909</v>
      </c>
      <c r="D320" s="87">
        <v>23876.3</v>
      </c>
      <c r="E320" s="17" t="s">
        <v>506</v>
      </c>
      <c r="F320" s="17" t="s">
        <v>470</v>
      </c>
      <c r="G320" s="69" t="s">
        <v>3162</v>
      </c>
      <c r="H320" s="73">
        <v>1023.26</v>
      </c>
      <c r="I320" s="66">
        <v>5</v>
      </c>
    </row>
    <row r="321" spans="1:9" ht="16.5">
      <c r="A321" s="87"/>
      <c r="B321" s="87" t="s">
        <v>3030</v>
      </c>
      <c r="C321" s="87" t="s">
        <v>2909</v>
      </c>
      <c r="D321" s="87">
        <v>23876.3</v>
      </c>
      <c r="E321" s="17" t="s">
        <v>506</v>
      </c>
      <c r="F321" s="17" t="s">
        <v>475</v>
      </c>
      <c r="G321" s="69" t="s">
        <v>3162</v>
      </c>
      <c r="H321" s="73">
        <v>1489.27</v>
      </c>
      <c r="I321" s="66">
        <v>5</v>
      </c>
    </row>
    <row r="322" spans="1:9" ht="16.5">
      <c r="A322" s="87"/>
      <c r="B322" s="87" t="s">
        <v>3030</v>
      </c>
      <c r="C322" s="87" t="s">
        <v>2909</v>
      </c>
      <c r="D322" s="87">
        <v>23876.3</v>
      </c>
      <c r="E322" s="17" t="s">
        <v>2914</v>
      </c>
      <c r="F322" s="17" t="s">
        <v>3159</v>
      </c>
      <c r="G322" s="69" t="s">
        <v>2040</v>
      </c>
      <c r="H322" s="73">
        <v>4.2</v>
      </c>
      <c r="I322" s="66">
        <v>50</v>
      </c>
    </row>
    <row r="323" spans="1:9" ht="16.5">
      <c r="A323" s="87"/>
      <c r="B323" s="87" t="s">
        <v>3030</v>
      </c>
      <c r="C323" s="87" t="s">
        <v>2909</v>
      </c>
      <c r="D323" s="87">
        <v>23876.3</v>
      </c>
      <c r="E323" s="17" t="s">
        <v>2974</v>
      </c>
      <c r="F323" s="17" t="s">
        <v>2911</v>
      </c>
      <c r="G323" s="69" t="s">
        <v>3160</v>
      </c>
      <c r="H323" s="73">
        <v>0.48</v>
      </c>
      <c r="I323" s="66">
        <v>64</v>
      </c>
    </row>
    <row r="324" spans="1:9" ht="16.5">
      <c r="A324" s="87"/>
      <c r="B324" s="87" t="s">
        <v>3030</v>
      </c>
      <c r="C324" s="87" t="s">
        <v>2909</v>
      </c>
      <c r="D324" s="87">
        <v>23876.3</v>
      </c>
      <c r="E324" s="17" t="s">
        <v>2933</v>
      </c>
      <c r="F324" s="17" t="s">
        <v>2911</v>
      </c>
      <c r="G324" s="69" t="s">
        <v>2055</v>
      </c>
      <c r="H324" s="73">
        <v>1</v>
      </c>
      <c r="I324" s="66">
        <v>750</v>
      </c>
    </row>
    <row r="325" spans="1:9" ht="16.5">
      <c r="A325" s="88"/>
      <c r="B325" s="88" t="s">
        <v>3030</v>
      </c>
      <c r="C325" s="88" t="s">
        <v>2909</v>
      </c>
      <c r="D325" s="88">
        <v>23876.3</v>
      </c>
      <c r="E325" s="17" t="s">
        <v>1767</v>
      </c>
      <c r="F325" s="17" t="s">
        <v>1782</v>
      </c>
      <c r="G325" s="69" t="s">
        <v>3162</v>
      </c>
      <c r="H325" s="73">
        <v>1020.86</v>
      </c>
      <c r="I325" s="66">
        <v>0.5</v>
      </c>
    </row>
    <row r="326" spans="1:9" ht="16.5">
      <c r="A326" s="86" t="s">
        <v>3031</v>
      </c>
      <c r="B326" s="86" t="s">
        <v>3032</v>
      </c>
      <c r="C326" s="86" t="s">
        <v>2909</v>
      </c>
      <c r="D326" s="86">
        <v>8945.18</v>
      </c>
      <c r="E326" s="17" t="s">
        <v>2910</v>
      </c>
      <c r="F326" s="17" t="s">
        <v>2911</v>
      </c>
      <c r="G326" s="69" t="s">
        <v>2056</v>
      </c>
      <c r="H326" s="73">
        <v>82</v>
      </c>
      <c r="I326" s="66">
        <v>10</v>
      </c>
    </row>
    <row r="327" spans="1:9" ht="16.5">
      <c r="A327" s="87"/>
      <c r="B327" s="87" t="s">
        <v>3032</v>
      </c>
      <c r="C327" s="87" t="s">
        <v>2909</v>
      </c>
      <c r="D327" s="87">
        <v>8940.36</v>
      </c>
      <c r="E327" s="17" t="s">
        <v>506</v>
      </c>
      <c r="F327" s="17" t="s">
        <v>496</v>
      </c>
      <c r="G327" s="69" t="s">
        <v>3162</v>
      </c>
      <c r="H327" s="73">
        <v>482.28</v>
      </c>
      <c r="I327" s="66">
        <v>3</v>
      </c>
    </row>
    <row r="328" spans="1:9" ht="16.5">
      <c r="A328" s="87"/>
      <c r="B328" s="87" t="s">
        <v>3032</v>
      </c>
      <c r="C328" s="87" t="s">
        <v>2909</v>
      </c>
      <c r="D328" s="87">
        <v>8940.36</v>
      </c>
      <c r="E328" s="17" t="s">
        <v>3581</v>
      </c>
      <c r="F328" s="17" t="s">
        <v>364</v>
      </c>
      <c r="G328" s="69" t="s">
        <v>3162</v>
      </c>
      <c r="H328" s="73">
        <v>511.59</v>
      </c>
      <c r="I328" s="66">
        <v>4</v>
      </c>
    </row>
    <row r="329" spans="1:9" ht="16.5">
      <c r="A329" s="87"/>
      <c r="B329" s="87" t="s">
        <v>3032</v>
      </c>
      <c r="C329" s="87" t="s">
        <v>2909</v>
      </c>
      <c r="D329" s="87">
        <v>8940.36</v>
      </c>
      <c r="E329" s="17" t="s">
        <v>3581</v>
      </c>
      <c r="F329" s="17" t="s">
        <v>3433</v>
      </c>
      <c r="G329" s="69" t="s">
        <v>3162</v>
      </c>
      <c r="H329" s="73">
        <v>934.12</v>
      </c>
      <c r="I329" s="66">
        <v>3</v>
      </c>
    </row>
    <row r="330" spans="1:9" ht="16.5">
      <c r="A330" s="87"/>
      <c r="B330" s="87" t="s">
        <v>3032</v>
      </c>
      <c r="C330" s="87" t="s">
        <v>2909</v>
      </c>
      <c r="D330" s="87">
        <v>8940.36</v>
      </c>
      <c r="E330" s="17" t="s">
        <v>2912</v>
      </c>
      <c r="F330" s="17" t="s">
        <v>2911</v>
      </c>
      <c r="G330" s="69" t="s">
        <v>2913</v>
      </c>
      <c r="H330" s="73">
        <v>0.86</v>
      </c>
      <c r="I330" s="66">
        <v>13</v>
      </c>
    </row>
    <row r="331" spans="1:9" ht="16.5">
      <c r="A331" s="87"/>
      <c r="B331" s="87" t="s">
        <v>3032</v>
      </c>
      <c r="C331" s="87" t="s">
        <v>2909</v>
      </c>
      <c r="D331" s="87">
        <v>8940.36</v>
      </c>
      <c r="E331" s="17" t="s">
        <v>2914</v>
      </c>
      <c r="F331" s="17" t="s">
        <v>3159</v>
      </c>
      <c r="G331" s="69" t="s">
        <v>2040</v>
      </c>
      <c r="H331" s="73">
        <v>4.2</v>
      </c>
      <c r="I331" s="66">
        <v>7</v>
      </c>
    </row>
    <row r="332" spans="1:9" ht="16.5">
      <c r="A332" s="88"/>
      <c r="B332" s="88" t="s">
        <v>3032</v>
      </c>
      <c r="C332" s="88" t="s">
        <v>2909</v>
      </c>
      <c r="D332" s="88">
        <v>8940.36</v>
      </c>
      <c r="E332" s="17" t="s">
        <v>2915</v>
      </c>
      <c r="F332" s="17" t="s">
        <v>2911</v>
      </c>
      <c r="G332" s="69" t="s">
        <v>2916</v>
      </c>
      <c r="H332" s="73">
        <v>1</v>
      </c>
      <c r="I332" s="66">
        <v>25</v>
      </c>
    </row>
    <row r="333" spans="1:9" ht="16.5">
      <c r="A333" s="86" t="s">
        <v>3033</v>
      </c>
      <c r="B333" s="86" t="s">
        <v>3034</v>
      </c>
      <c r="C333" s="86" t="s">
        <v>2909</v>
      </c>
      <c r="D333" s="86">
        <v>9253.69</v>
      </c>
      <c r="E333" s="17" t="s">
        <v>2910</v>
      </c>
      <c r="F333" s="17" t="s">
        <v>2911</v>
      </c>
      <c r="G333" s="69" t="s">
        <v>2056</v>
      </c>
      <c r="H333" s="73">
        <v>82</v>
      </c>
      <c r="I333" s="66">
        <v>54</v>
      </c>
    </row>
    <row r="334" spans="1:9" ht="16.5">
      <c r="A334" s="87"/>
      <c r="B334" s="87" t="s">
        <v>3034</v>
      </c>
      <c r="C334" s="87" t="s">
        <v>2909</v>
      </c>
      <c r="D334" s="87">
        <v>9249.2900000000009</v>
      </c>
      <c r="E334" s="17" t="s">
        <v>506</v>
      </c>
      <c r="F334" s="17" t="s">
        <v>503</v>
      </c>
      <c r="G334" s="69" t="s">
        <v>3162</v>
      </c>
      <c r="H334" s="73">
        <v>922.2</v>
      </c>
      <c r="I334" s="66">
        <v>4.5</v>
      </c>
    </row>
    <row r="335" spans="1:9" ht="16.5">
      <c r="A335" s="87"/>
      <c r="B335" s="87" t="s">
        <v>3034</v>
      </c>
      <c r="C335" s="87" t="s">
        <v>2909</v>
      </c>
      <c r="D335" s="87">
        <v>9249.2900000000009</v>
      </c>
      <c r="E335" s="17" t="s">
        <v>355</v>
      </c>
      <c r="F335" s="17" t="s">
        <v>2911</v>
      </c>
      <c r="G335" s="69" t="s">
        <v>3162</v>
      </c>
      <c r="H335" s="73">
        <v>261.33999999999997</v>
      </c>
      <c r="I335" s="66">
        <v>0.5</v>
      </c>
    </row>
    <row r="336" spans="1:9" ht="16.5">
      <c r="A336" s="87"/>
      <c r="B336" s="87" t="s">
        <v>3034</v>
      </c>
      <c r="C336" s="87" t="s">
        <v>2909</v>
      </c>
      <c r="D336" s="87">
        <v>9249.2900000000009</v>
      </c>
      <c r="E336" s="17" t="s">
        <v>3035</v>
      </c>
      <c r="F336" s="17" t="s">
        <v>2911</v>
      </c>
      <c r="G336" s="69" t="s">
        <v>2055</v>
      </c>
      <c r="H336" s="73">
        <v>1</v>
      </c>
      <c r="I336" s="66">
        <v>500</v>
      </c>
    </row>
    <row r="337" spans="1:9" ht="16.5">
      <c r="A337" s="87"/>
      <c r="B337" s="87" t="s">
        <v>3034</v>
      </c>
      <c r="C337" s="87" t="s">
        <v>2909</v>
      </c>
      <c r="D337" s="87">
        <v>9249.2900000000009</v>
      </c>
      <c r="E337" s="17" t="s">
        <v>2914</v>
      </c>
      <c r="F337" s="17" t="s">
        <v>3159</v>
      </c>
      <c r="G337" s="69" t="s">
        <v>2040</v>
      </c>
      <c r="H337" s="73">
        <v>4.2</v>
      </c>
      <c r="I337" s="66">
        <v>8</v>
      </c>
    </row>
    <row r="338" spans="1:9" ht="16.5">
      <c r="A338" s="88"/>
      <c r="B338" s="88" t="s">
        <v>3034</v>
      </c>
      <c r="C338" s="88" t="s">
        <v>2909</v>
      </c>
      <c r="D338" s="88">
        <v>9249.2900000000009</v>
      </c>
      <c r="E338" s="17" t="s">
        <v>2974</v>
      </c>
      <c r="F338" s="17" t="s">
        <v>2911</v>
      </c>
      <c r="G338" s="69" t="s">
        <v>3160</v>
      </c>
      <c r="H338" s="73">
        <v>0.48</v>
      </c>
      <c r="I338" s="66">
        <v>24</v>
      </c>
    </row>
    <row r="339" spans="1:9" ht="16.5">
      <c r="A339" s="86" t="s">
        <v>3036</v>
      </c>
      <c r="B339" s="86" t="s">
        <v>3037</v>
      </c>
      <c r="C339" s="86" t="s">
        <v>2909</v>
      </c>
      <c r="D339" s="86">
        <v>10894.71</v>
      </c>
      <c r="E339" s="17" t="s">
        <v>2910</v>
      </c>
      <c r="F339" s="17" t="s">
        <v>2911</v>
      </c>
      <c r="G339" s="69" t="s">
        <v>2056</v>
      </c>
      <c r="H339" s="73">
        <v>82</v>
      </c>
      <c r="I339" s="66">
        <v>14</v>
      </c>
    </row>
    <row r="340" spans="1:9" ht="16.5">
      <c r="A340" s="87"/>
      <c r="B340" s="87" t="s">
        <v>3037</v>
      </c>
      <c r="C340" s="87" t="s">
        <v>2909</v>
      </c>
      <c r="D340" s="87">
        <v>10888.53</v>
      </c>
      <c r="E340" s="17" t="s">
        <v>506</v>
      </c>
      <c r="F340" s="17" t="s">
        <v>496</v>
      </c>
      <c r="G340" s="69" t="s">
        <v>3162</v>
      </c>
      <c r="H340" s="73">
        <v>482.28</v>
      </c>
      <c r="I340" s="66">
        <v>3.5</v>
      </c>
    </row>
    <row r="341" spans="1:9" ht="16.5">
      <c r="A341" s="87"/>
      <c r="B341" s="87" t="s">
        <v>3037</v>
      </c>
      <c r="C341" s="87" t="s">
        <v>2909</v>
      </c>
      <c r="D341" s="87">
        <v>10888.53</v>
      </c>
      <c r="E341" s="17" t="s">
        <v>3581</v>
      </c>
      <c r="F341" s="17" t="s">
        <v>364</v>
      </c>
      <c r="G341" s="69" t="s">
        <v>3162</v>
      </c>
      <c r="H341" s="73">
        <v>511.59</v>
      </c>
      <c r="I341" s="66">
        <v>5</v>
      </c>
    </row>
    <row r="342" spans="1:9" ht="16.5">
      <c r="A342" s="87"/>
      <c r="B342" s="87" t="s">
        <v>3037</v>
      </c>
      <c r="C342" s="87" t="s">
        <v>2909</v>
      </c>
      <c r="D342" s="87">
        <v>10888.53</v>
      </c>
      <c r="E342" s="17" t="s">
        <v>3581</v>
      </c>
      <c r="F342" s="17" t="s">
        <v>3433</v>
      </c>
      <c r="G342" s="69" t="s">
        <v>3162</v>
      </c>
      <c r="H342" s="73">
        <v>934.12</v>
      </c>
      <c r="I342" s="66">
        <v>3.5</v>
      </c>
    </row>
    <row r="343" spans="1:9" ht="16.5">
      <c r="A343" s="87"/>
      <c r="B343" s="87" t="s">
        <v>3037</v>
      </c>
      <c r="C343" s="87" t="s">
        <v>2909</v>
      </c>
      <c r="D343" s="87">
        <v>10888.53</v>
      </c>
      <c r="E343" s="17" t="s">
        <v>2912</v>
      </c>
      <c r="F343" s="17" t="s">
        <v>2911</v>
      </c>
      <c r="G343" s="69" t="s">
        <v>2913</v>
      </c>
      <c r="H343" s="73">
        <v>0.86</v>
      </c>
      <c r="I343" s="66">
        <v>17</v>
      </c>
    </row>
    <row r="344" spans="1:9" ht="16.5">
      <c r="A344" s="87"/>
      <c r="B344" s="87" t="s">
        <v>3037</v>
      </c>
      <c r="C344" s="87" t="s">
        <v>2909</v>
      </c>
      <c r="D344" s="87">
        <v>10888.53</v>
      </c>
      <c r="E344" s="17" t="s">
        <v>2914</v>
      </c>
      <c r="F344" s="17" t="s">
        <v>3159</v>
      </c>
      <c r="G344" s="69" t="s">
        <v>2040</v>
      </c>
      <c r="H344" s="73">
        <v>4.2</v>
      </c>
      <c r="I344" s="66">
        <v>9</v>
      </c>
    </row>
    <row r="345" spans="1:9" ht="16.5">
      <c r="A345" s="88"/>
      <c r="B345" s="88" t="s">
        <v>3037</v>
      </c>
      <c r="C345" s="88" t="s">
        <v>2909</v>
      </c>
      <c r="D345" s="88">
        <v>10888.53</v>
      </c>
      <c r="E345" s="17" t="s">
        <v>2915</v>
      </c>
      <c r="F345" s="17" t="s">
        <v>2911</v>
      </c>
      <c r="G345" s="69" t="s">
        <v>2916</v>
      </c>
      <c r="H345" s="73">
        <v>1</v>
      </c>
      <c r="I345" s="66">
        <v>25</v>
      </c>
    </row>
    <row r="346" spans="1:9" ht="16.5">
      <c r="A346" s="86" t="s">
        <v>3038</v>
      </c>
      <c r="B346" s="86" t="s">
        <v>3039</v>
      </c>
      <c r="C346" s="86" t="s">
        <v>2909</v>
      </c>
      <c r="D346" s="86">
        <v>11278.78</v>
      </c>
      <c r="E346" s="17" t="s">
        <v>2910</v>
      </c>
      <c r="F346" s="17" t="s">
        <v>2911</v>
      </c>
      <c r="G346" s="69" t="s">
        <v>2056</v>
      </c>
      <c r="H346" s="73">
        <v>82</v>
      </c>
      <c r="I346" s="66">
        <v>72</v>
      </c>
    </row>
    <row r="347" spans="1:9" ht="16.5">
      <c r="A347" s="87"/>
      <c r="B347" s="87" t="s">
        <v>3039</v>
      </c>
      <c r="C347" s="87" t="s">
        <v>2909</v>
      </c>
      <c r="D347" s="87">
        <v>11274.38</v>
      </c>
      <c r="E347" s="17" t="s">
        <v>506</v>
      </c>
      <c r="F347" s="17" t="s">
        <v>503</v>
      </c>
      <c r="G347" s="69" t="s">
        <v>3162</v>
      </c>
      <c r="H347" s="73">
        <v>922.2</v>
      </c>
      <c r="I347" s="66">
        <v>5</v>
      </c>
    </row>
    <row r="348" spans="1:9" ht="16.5">
      <c r="A348" s="87"/>
      <c r="B348" s="87" t="s">
        <v>3039</v>
      </c>
      <c r="C348" s="87" t="s">
        <v>2909</v>
      </c>
      <c r="D348" s="87">
        <v>11274.38</v>
      </c>
      <c r="E348" s="17" t="s">
        <v>3040</v>
      </c>
      <c r="F348" s="17" t="s">
        <v>2911</v>
      </c>
      <c r="G348" s="69" t="s">
        <v>3162</v>
      </c>
      <c r="H348" s="73">
        <v>437.32</v>
      </c>
      <c r="I348" s="66">
        <v>0.5</v>
      </c>
    </row>
    <row r="349" spans="1:9" ht="16.5">
      <c r="A349" s="87"/>
      <c r="B349" s="87" t="s">
        <v>3039</v>
      </c>
      <c r="C349" s="87" t="s">
        <v>2909</v>
      </c>
      <c r="D349" s="87">
        <v>11274.38</v>
      </c>
      <c r="E349" s="17" t="s">
        <v>3035</v>
      </c>
      <c r="F349" s="17" t="s">
        <v>2911</v>
      </c>
      <c r="G349" s="69" t="s">
        <v>2055</v>
      </c>
      <c r="H349" s="73">
        <v>1</v>
      </c>
      <c r="I349" s="66">
        <v>500</v>
      </c>
    </row>
    <row r="350" spans="1:9" ht="16.5">
      <c r="A350" s="87"/>
      <c r="B350" s="87" t="s">
        <v>3039</v>
      </c>
      <c r="C350" s="87" t="s">
        <v>2909</v>
      </c>
      <c r="D350" s="87">
        <v>11274.38</v>
      </c>
      <c r="E350" s="17" t="s">
        <v>2914</v>
      </c>
      <c r="F350" s="17" t="s">
        <v>3159</v>
      </c>
      <c r="G350" s="69" t="s">
        <v>2040</v>
      </c>
      <c r="H350" s="73">
        <v>4.2</v>
      </c>
      <c r="I350" s="66">
        <v>8</v>
      </c>
    </row>
    <row r="351" spans="1:9" ht="16.5">
      <c r="A351" s="88"/>
      <c r="B351" s="88" t="s">
        <v>3039</v>
      </c>
      <c r="C351" s="88" t="s">
        <v>2909</v>
      </c>
      <c r="D351" s="88">
        <v>11274.38</v>
      </c>
      <c r="E351" s="17" t="s">
        <v>2974</v>
      </c>
      <c r="F351" s="17" t="s">
        <v>2911</v>
      </c>
      <c r="G351" s="69" t="s">
        <v>3160</v>
      </c>
      <c r="H351" s="73">
        <v>0.48</v>
      </c>
      <c r="I351" s="66">
        <v>24</v>
      </c>
    </row>
    <row r="352" spans="1:9" ht="16.5">
      <c r="A352" s="86" t="s">
        <v>3041</v>
      </c>
      <c r="B352" s="86" t="s">
        <v>3042</v>
      </c>
      <c r="C352" s="86" t="s">
        <v>2909</v>
      </c>
      <c r="D352" s="86">
        <v>15791.16</v>
      </c>
      <c r="E352" s="17" t="s">
        <v>2910</v>
      </c>
      <c r="F352" s="17" t="s">
        <v>2911</v>
      </c>
      <c r="G352" s="69" t="s">
        <v>2056</v>
      </c>
      <c r="H352" s="73">
        <v>82</v>
      </c>
      <c r="I352" s="66">
        <v>20</v>
      </c>
    </row>
    <row r="353" spans="1:9" ht="16.5">
      <c r="A353" s="87"/>
      <c r="B353" s="87" t="s">
        <v>3042</v>
      </c>
      <c r="C353" s="87" t="s">
        <v>2909</v>
      </c>
      <c r="D353" s="87">
        <v>15782.56</v>
      </c>
      <c r="E353" s="17" t="s">
        <v>506</v>
      </c>
      <c r="F353" s="17" t="s">
        <v>496</v>
      </c>
      <c r="G353" s="69" t="s">
        <v>3162</v>
      </c>
      <c r="H353" s="73">
        <v>482.28</v>
      </c>
      <c r="I353" s="66">
        <v>5</v>
      </c>
    </row>
    <row r="354" spans="1:9" ht="16.5">
      <c r="A354" s="87"/>
      <c r="B354" s="87" t="s">
        <v>3042</v>
      </c>
      <c r="C354" s="87" t="s">
        <v>2909</v>
      </c>
      <c r="D354" s="87">
        <v>15782.56</v>
      </c>
      <c r="E354" s="17" t="s">
        <v>3581</v>
      </c>
      <c r="F354" s="17" t="s">
        <v>364</v>
      </c>
      <c r="G354" s="69" t="s">
        <v>3162</v>
      </c>
      <c r="H354" s="73">
        <v>511.59</v>
      </c>
      <c r="I354" s="66">
        <v>7.5</v>
      </c>
    </row>
    <row r="355" spans="1:9" ht="16.5">
      <c r="A355" s="87"/>
      <c r="B355" s="87" t="s">
        <v>3042</v>
      </c>
      <c r="C355" s="87" t="s">
        <v>2909</v>
      </c>
      <c r="D355" s="87">
        <v>15782.56</v>
      </c>
      <c r="E355" s="17" t="s">
        <v>3581</v>
      </c>
      <c r="F355" s="17" t="s">
        <v>3433</v>
      </c>
      <c r="G355" s="69" t="s">
        <v>3162</v>
      </c>
      <c r="H355" s="73">
        <v>934.12</v>
      </c>
      <c r="I355" s="66">
        <v>5</v>
      </c>
    </row>
    <row r="356" spans="1:9" ht="16.5">
      <c r="A356" s="87"/>
      <c r="B356" s="87" t="s">
        <v>3042</v>
      </c>
      <c r="C356" s="87" t="s">
        <v>2909</v>
      </c>
      <c r="D356" s="87">
        <v>15782.56</v>
      </c>
      <c r="E356" s="17" t="s">
        <v>2912</v>
      </c>
      <c r="F356" s="17" t="s">
        <v>2911</v>
      </c>
      <c r="G356" s="69" t="s">
        <v>2913</v>
      </c>
      <c r="H356" s="73">
        <v>0.86</v>
      </c>
      <c r="I356" s="66">
        <v>25</v>
      </c>
    </row>
    <row r="357" spans="1:9" ht="16.5">
      <c r="A357" s="87"/>
      <c r="B357" s="87" t="s">
        <v>3042</v>
      </c>
      <c r="C357" s="87" t="s">
        <v>2909</v>
      </c>
      <c r="D357" s="87">
        <v>15782.56</v>
      </c>
      <c r="E357" s="17" t="s">
        <v>2914</v>
      </c>
      <c r="F357" s="17" t="s">
        <v>3159</v>
      </c>
      <c r="G357" s="69" t="s">
        <v>2040</v>
      </c>
      <c r="H357" s="73">
        <v>4.2</v>
      </c>
      <c r="I357" s="66">
        <v>12.5</v>
      </c>
    </row>
    <row r="358" spans="1:9" ht="16.5">
      <c r="A358" s="88"/>
      <c r="B358" s="88" t="s">
        <v>3042</v>
      </c>
      <c r="C358" s="88" t="s">
        <v>2909</v>
      </c>
      <c r="D358" s="88">
        <v>15782.56</v>
      </c>
      <c r="E358" s="17" t="s">
        <v>2915</v>
      </c>
      <c r="F358" s="17" t="s">
        <v>2911</v>
      </c>
      <c r="G358" s="69" t="s">
        <v>2916</v>
      </c>
      <c r="H358" s="73">
        <v>1</v>
      </c>
      <c r="I358" s="66">
        <v>25</v>
      </c>
    </row>
    <row r="359" spans="1:9" ht="16.5">
      <c r="A359" s="86" t="s">
        <v>3043</v>
      </c>
      <c r="B359" s="86" t="s">
        <v>3044</v>
      </c>
      <c r="C359" s="86" t="s">
        <v>2909</v>
      </c>
      <c r="D359" s="86">
        <v>17414.189999999999</v>
      </c>
      <c r="E359" s="17" t="s">
        <v>2910</v>
      </c>
      <c r="F359" s="17" t="s">
        <v>2911</v>
      </c>
      <c r="G359" s="69" t="s">
        <v>2056</v>
      </c>
      <c r="H359" s="73">
        <v>82</v>
      </c>
      <c r="I359" s="66">
        <v>90</v>
      </c>
    </row>
    <row r="360" spans="1:9" ht="16.5">
      <c r="A360" s="87"/>
      <c r="B360" s="87" t="s">
        <v>3044</v>
      </c>
      <c r="C360" s="87" t="s">
        <v>2909</v>
      </c>
      <c r="D360" s="87">
        <v>17408.689999999999</v>
      </c>
      <c r="E360" s="17" t="s">
        <v>506</v>
      </c>
      <c r="F360" s="17" t="s">
        <v>503</v>
      </c>
      <c r="G360" s="69" t="s">
        <v>3162</v>
      </c>
      <c r="H360" s="73">
        <v>922.2</v>
      </c>
      <c r="I360" s="66">
        <v>10</v>
      </c>
    </row>
    <row r="361" spans="1:9" ht="16.5">
      <c r="A361" s="87"/>
      <c r="B361" s="87" t="s">
        <v>3044</v>
      </c>
      <c r="C361" s="87" t="s">
        <v>2909</v>
      </c>
      <c r="D361" s="87">
        <v>17408.689999999999</v>
      </c>
      <c r="E361" s="17" t="s">
        <v>3045</v>
      </c>
      <c r="F361" s="17" t="s">
        <v>2911</v>
      </c>
      <c r="G361" s="69" t="s">
        <v>3162</v>
      </c>
      <c r="H361" s="73">
        <v>513.49</v>
      </c>
      <c r="I361" s="66">
        <v>0.5</v>
      </c>
    </row>
    <row r="362" spans="1:9" ht="16.5">
      <c r="A362" s="87"/>
      <c r="B362" s="87" t="s">
        <v>3044</v>
      </c>
      <c r="C362" s="87" t="s">
        <v>2909</v>
      </c>
      <c r="D362" s="87">
        <v>17408.689999999999</v>
      </c>
      <c r="E362" s="17" t="s">
        <v>3035</v>
      </c>
      <c r="F362" s="17" t="s">
        <v>2911</v>
      </c>
      <c r="G362" s="69" t="s">
        <v>2055</v>
      </c>
      <c r="H362" s="73">
        <v>1</v>
      </c>
      <c r="I362" s="66">
        <v>500</v>
      </c>
    </row>
    <row r="363" spans="1:9" ht="16.5">
      <c r="A363" s="87"/>
      <c r="B363" s="87" t="s">
        <v>3044</v>
      </c>
      <c r="C363" s="87" t="s">
        <v>2909</v>
      </c>
      <c r="D363" s="87">
        <v>17408.689999999999</v>
      </c>
      <c r="E363" s="17" t="s">
        <v>2914</v>
      </c>
      <c r="F363" s="17" t="s">
        <v>3159</v>
      </c>
      <c r="G363" s="69" t="s">
        <v>2040</v>
      </c>
      <c r="H363" s="73">
        <v>4.2</v>
      </c>
      <c r="I363" s="66">
        <v>10</v>
      </c>
    </row>
    <row r="364" spans="1:9" ht="16.5">
      <c r="A364" s="88"/>
      <c r="B364" s="88" t="s">
        <v>3044</v>
      </c>
      <c r="C364" s="88" t="s">
        <v>2909</v>
      </c>
      <c r="D364" s="88">
        <v>17408.689999999999</v>
      </c>
      <c r="E364" s="17" t="s">
        <v>2974</v>
      </c>
      <c r="F364" s="17" t="s">
        <v>2911</v>
      </c>
      <c r="G364" s="69" t="s">
        <v>3160</v>
      </c>
      <c r="H364" s="73">
        <v>0.48</v>
      </c>
      <c r="I364" s="66">
        <v>28</v>
      </c>
    </row>
    <row r="365" spans="1:9" ht="16.5">
      <c r="A365" s="86" t="s">
        <v>3046</v>
      </c>
      <c r="B365" s="86" t="s">
        <v>3047</v>
      </c>
      <c r="C365" s="86" t="s">
        <v>2909</v>
      </c>
      <c r="D365" s="86">
        <v>8874.43</v>
      </c>
      <c r="E365" s="17" t="s">
        <v>2910</v>
      </c>
      <c r="F365" s="17" t="s">
        <v>2911</v>
      </c>
      <c r="G365" s="69" t="s">
        <v>2056</v>
      </c>
      <c r="H365" s="73">
        <v>82</v>
      </c>
      <c r="I365" s="66">
        <v>26</v>
      </c>
    </row>
    <row r="366" spans="1:9" ht="16.5">
      <c r="A366" s="87"/>
      <c r="B366" s="87" t="s">
        <v>3047</v>
      </c>
      <c r="C366" s="87" t="s">
        <v>2909</v>
      </c>
      <c r="D366" s="87">
        <v>8870.99</v>
      </c>
      <c r="E366" s="17" t="s">
        <v>506</v>
      </c>
      <c r="F366" s="17" t="s">
        <v>470</v>
      </c>
      <c r="G366" s="69" t="s">
        <v>3162</v>
      </c>
      <c r="H366" s="73">
        <v>1023.26</v>
      </c>
      <c r="I366" s="66">
        <v>2</v>
      </c>
    </row>
    <row r="367" spans="1:9" ht="16.5">
      <c r="A367" s="87"/>
      <c r="B367" s="87" t="s">
        <v>3047</v>
      </c>
      <c r="C367" s="87" t="s">
        <v>2909</v>
      </c>
      <c r="D367" s="87">
        <v>8870.99</v>
      </c>
      <c r="E367" s="17" t="s">
        <v>3581</v>
      </c>
      <c r="F367" s="17" t="s">
        <v>364</v>
      </c>
      <c r="G367" s="69" t="s">
        <v>3162</v>
      </c>
      <c r="H367" s="73">
        <v>511.59</v>
      </c>
      <c r="I367" s="66">
        <v>2</v>
      </c>
    </row>
    <row r="368" spans="1:9" ht="16.5">
      <c r="A368" s="87"/>
      <c r="B368" s="87" t="s">
        <v>3047</v>
      </c>
      <c r="C368" s="87" t="s">
        <v>2909</v>
      </c>
      <c r="D368" s="87">
        <v>8870.99</v>
      </c>
      <c r="E368" s="17" t="s">
        <v>3581</v>
      </c>
      <c r="F368" s="17" t="s">
        <v>3433</v>
      </c>
      <c r="G368" s="69" t="s">
        <v>3162</v>
      </c>
      <c r="H368" s="73">
        <v>934.12</v>
      </c>
      <c r="I368" s="66">
        <v>2</v>
      </c>
    </row>
    <row r="369" spans="1:9" ht="16.5">
      <c r="A369" s="87"/>
      <c r="B369" s="87" t="s">
        <v>3047</v>
      </c>
      <c r="C369" s="87" t="s">
        <v>2909</v>
      </c>
      <c r="D369" s="87">
        <v>8870.99</v>
      </c>
      <c r="E369" s="17" t="s">
        <v>2912</v>
      </c>
      <c r="F369" s="17" t="s">
        <v>2911</v>
      </c>
      <c r="G369" s="69" t="s">
        <v>2913</v>
      </c>
      <c r="H369" s="73">
        <v>0.86</v>
      </c>
      <c r="I369" s="66">
        <v>10</v>
      </c>
    </row>
    <row r="370" spans="1:9" ht="16.5">
      <c r="A370" s="87"/>
      <c r="B370" s="87" t="s">
        <v>3047</v>
      </c>
      <c r="C370" s="87" t="s">
        <v>2909</v>
      </c>
      <c r="D370" s="87">
        <v>8870.99</v>
      </c>
      <c r="E370" s="17" t="s">
        <v>2914</v>
      </c>
      <c r="F370" s="17" t="s">
        <v>3159</v>
      </c>
      <c r="G370" s="69" t="s">
        <v>2040</v>
      </c>
      <c r="H370" s="73">
        <v>4.2</v>
      </c>
      <c r="I370" s="66">
        <v>5</v>
      </c>
    </row>
    <row r="371" spans="1:9" ht="16.5">
      <c r="A371" s="88"/>
      <c r="B371" s="88" t="s">
        <v>3047</v>
      </c>
      <c r="C371" s="88" t="s">
        <v>2909</v>
      </c>
      <c r="D371" s="88">
        <v>8870.99</v>
      </c>
      <c r="E371" s="17" t="s">
        <v>2915</v>
      </c>
      <c r="F371" s="17" t="s">
        <v>2911</v>
      </c>
      <c r="G371" s="69" t="s">
        <v>2916</v>
      </c>
      <c r="H371" s="73">
        <v>1</v>
      </c>
      <c r="I371" s="66">
        <v>25</v>
      </c>
    </row>
    <row r="372" spans="1:9" ht="16.5">
      <c r="A372" s="86" t="s">
        <v>3048</v>
      </c>
      <c r="B372" s="86" t="s">
        <v>3049</v>
      </c>
      <c r="C372" s="86" t="s">
        <v>2909</v>
      </c>
      <c r="D372" s="86">
        <v>14349.79</v>
      </c>
      <c r="E372" s="17" t="s">
        <v>2910</v>
      </c>
      <c r="F372" s="17" t="s">
        <v>2911</v>
      </c>
      <c r="G372" s="69" t="s">
        <v>2056</v>
      </c>
      <c r="H372" s="73">
        <v>82</v>
      </c>
      <c r="I372" s="66">
        <v>90</v>
      </c>
    </row>
    <row r="373" spans="1:9" ht="16.5">
      <c r="A373" s="87"/>
      <c r="B373" s="87" t="s">
        <v>3049</v>
      </c>
      <c r="C373" s="87" t="s">
        <v>2909</v>
      </c>
      <c r="D373" s="87">
        <v>14349.79</v>
      </c>
      <c r="E373" s="17" t="s">
        <v>506</v>
      </c>
      <c r="F373" s="17" t="s">
        <v>470</v>
      </c>
      <c r="G373" s="69" t="s">
        <v>3162</v>
      </c>
      <c r="H373" s="73">
        <v>1023.26</v>
      </c>
      <c r="I373" s="66">
        <v>4</v>
      </c>
    </row>
    <row r="374" spans="1:9" ht="16.5">
      <c r="A374" s="87"/>
      <c r="B374" s="87" t="s">
        <v>3049</v>
      </c>
      <c r="C374" s="87" t="s">
        <v>2909</v>
      </c>
      <c r="D374" s="87">
        <v>14349.79</v>
      </c>
      <c r="E374" s="17" t="s">
        <v>3581</v>
      </c>
      <c r="F374" s="17" t="s">
        <v>3588</v>
      </c>
      <c r="G374" s="69" t="s">
        <v>3162</v>
      </c>
      <c r="H374" s="73">
        <v>410</v>
      </c>
      <c r="I374" s="66">
        <v>5</v>
      </c>
    </row>
    <row r="375" spans="1:9" ht="16.5">
      <c r="A375" s="88"/>
      <c r="B375" s="88" t="s">
        <v>3049</v>
      </c>
      <c r="C375" s="88" t="s">
        <v>2909</v>
      </c>
      <c r="D375" s="88">
        <v>14349.79</v>
      </c>
      <c r="E375" s="17" t="s">
        <v>356</v>
      </c>
      <c r="F375" s="17" t="s">
        <v>2911</v>
      </c>
      <c r="G375" s="69" t="s">
        <v>3162</v>
      </c>
      <c r="H375" s="73">
        <v>1653.49</v>
      </c>
      <c r="I375" s="66">
        <v>0.5</v>
      </c>
    </row>
    <row r="376" spans="1:9" ht="16.5">
      <c r="A376" s="86" t="s">
        <v>3050</v>
      </c>
      <c r="B376" s="86" t="s">
        <v>3051</v>
      </c>
      <c r="C376" s="86" t="s">
        <v>2909</v>
      </c>
      <c r="D376" s="86">
        <v>4124.2299999999996</v>
      </c>
      <c r="E376" s="17" t="s">
        <v>2910</v>
      </c>
      <c r="F376" s="17" t="s">
        <v>2911</v>
      </c>
      <c r="G376" s="69" t="s">
        <v>2056</v>
      </c>
      <c r="H376" s="73">
        <v>82</v>
      </c>
      <c r="I376" s="66">
        <v>5</v>
      </c>
    </row>
    <row r="377" spans="1:9" ht="16.5">
      <c r="A377" s="87"/>
      <c r="B377" s="87" t="s">
        <v>3051</v>
      </c>
      <c r="C377" s="87" t="s">
        <v>2909</v>
      </c>
      <c r="D377" s="87">
        <v>4122.8599999999997</v>
      </c>
      <c r="E377" s="17" t="s">
        <v>506</v>
      </c>
      <c r="F377" s="17" t="s">
        <v>496</v>
      </c>
      <c r="G377" s="69" t="s">
        <v>3162</v>
      </c>
      <c r="H377" s="73">
        <v>482.28</v>
      </c>
      <c r="I377" s="66">
        <v>1.5</v>
      </c>
    </row>
    <row r="378" spans="1:9" ht="16.5">
      <c r="A378" s="87"/>
      <c r="B378" s="87" t="s">
        <v>3051</v>
      </c>
      <c r="C378" s="87" t="s">
        <v>2909</v>
      </c>
      <c r="D378" s="87">
        <v>4122.8599999999997</v>
      </c>
      <c r="E378" s="17" t="s">
        <v>3581</v>
      </c>
      <c r="F378" s="17" t="s">
        <v>364</v>
      </c>
      <c r="G378" s="69" t="s">
        <v>3162</v>
      </c>
      <c r="H378" s="73">
        <v>511.59</v>
      </c>
      <c r="I378" s="66">
        <v>1.5</v>
      </c>
    </row>
    <row r="379" spans="1:9" ht="16.5">
      <c r="A379" s="87"/>
      <c r="B379" s="87" t="s">
        <v>3051</v>
      </c>
      <c r="C379" s="87" t="s">
        <v>2909</v>
      </c>
      <c r="D379" s="87">
        <v>4122.8599999999997</v>
      </c>
      <c r="E379" s="17" t="s">
        <v>384</v>
      </c>
      <c r="F379" s="17" t="s">
        <v>393</v>
      </c>
      <c r="G379" s="69" t="s">
        <v>3162</v>
      </c>
      <c r="H379" s="73">
        <v>1385.88</v>
      </c>
      <c r="I379" s="66">
        <v>1</v>
      </c>
    </row>
    <row r="380" spans="1:9" ht="16.5">
      <c r="A380" s="87"/>
      <c r="B380" s="87" t="s">
        <v>3051</v>
      </c>
      <c r="C380" s="87" t="s">
        <v>2909</v>
      </c>
      <c r="D380" s="87">
        <v>4122.8599999999997</v>
      </c>
      <c r="E380" s="17" t="s">
        <v>2912</v>
      </c>
      <c r="F380" s="17" t="s">
        <v>2911</v>
      </c>
      <c r="G380" s="69" t="s">
        <v>2913</v>
      </c>
      <c r="H380" s="73">
        <v>0.86</v>
      </c>
      <c r="I380" s="66">
        <v>5</v>
      </c>
    </row>
    <row r="381" spans="1:9" ht="16.5">
      <c r="A381" s="87"/>
      <c r="B381" s="87" t="s">
        <v>3051</v>
      </c>
      <c r="C381" s="87" t="s">
        <v>2909</v>
      </c>
      <c r="D381" s="87">
        <v>4122.8599999999997</v>
      </c>
      <c r="E381" s="17" t="s">
        <v>2914</v>
      </c>
      <c r="F381" s="17" t="s">
        <v>3159</v>
      </c>
      <c r="G381" s="69" t="s">
        <v>2040</v>
      </c>
      <c r="H381" s="73">
        <v>4.2</v>
      </c>
      <c r="I381" s="66">
        <v>2</v>
      </c>
    </row>
    <row r="382" spans="1:9" ht="16.5">
      <c r="A382" s="88"/>
      <c r="B382" s="88" t="s">
        <v>3051</v>
      </c>
      <c r="C382" s="88" t="s">
        <v>2909</v>
      </c>
      <c r="D382" s="88">
        <v>4122.8599999999997</v>
      </c>
      <c r="E382" s="17" t="s">
        <v>2915</v>
      </c>
      <c r="F382" s="17" t="s">
        <v>2911</v>
      </c>
      <c r="G382" s="69" t="s">
        <v>2916</v>
      </c>
      <c r="H382" s="73">
        <v>1</v>
      </c>
      <c r="I382" s="66">
        <v>25</v>
      </c>
    </row>
    <row r="383" spans="1:9" ht="16.5">
      <c r="A383" s="86" t="s">
        <v>3052</v>
      </c>
      <c r="B383" s="86" t="s">
        <v>3053</v>
      </c>
      <c r="C383" s="86" t="s">
        <v>2909</v>
      </c>
      <c r="D383" s="86">
        <v>4009.58</v>
      </c>
      <c r="E383" s="17" t="s">
        <v>2910</v>
      </c>
      <c r="F383" s="17" t="s">
        <v>2911</v>
      </c>
      <c r="G383" s="69" t="s">
        <v>2056</v>
      </c>
      <c r="H383" s="73">
        <v>82</v>
      </c>
      <c r="I383" s="66">
        <v>30</v>
      </c>
    </row>
    <row r="384" spans="1:9" ht="16.5">
      <c r="A384" s="87"/>
      <c r="B384" s="87" t="s">
        <v>3053</v>
      </c>
      <c r="C384" s="87" t="s">
        <v>2909</v>
      </c>
      <c r="D384" s="87">
        <v>4009.58</v>
      </c>
      <c r="E384" s="17" t="s">
        <v>506</v>
      </c>
      <c r="F384" s="17" t="s">
        <v>501</v>
      </c>
      <c r="G384" s="69" t="s">
        <v>3162</v>
      </c>
      <c r="H384" s="73">
        <v>653.09</v>
      </c>
      <c r="I384" s="66">
        <v>2</v>
      </c>
    </row>
    <row r="385" spans="1:9" ht="16.5">
      <c r="A385" s="87"/>
      <c r="B385" s="87" t="s">
        <v>3053</v>
      </c>
      <c r="C385" s="87" t="s">
        <v>2909</v>
      </c>
      <c r="D385" s="87">
        <v>4009.58</v>
      </c>
      <c r="E385" s="17" t="s">
        <v>357</v>
      </c>
      <c r="F385" s="17" t="s">
        <v>2911</v>
      </c>
      <c r="G385" s="69" t="s">
        <v>3162</v>
      </c>
      <c r="H385" s="73">
        <v>467.6</v>
      </c>
      <c r="I385" s="66">
        <v>0.5</v>
      </c>
    </row>
    <row r="386" spans="1:9" ht="16.5">
      <c r="A386" s="88"/>
      <c r="B386" s="88" t="s">
        <v>3053</v>
      </c>
      <c r="C386" s="88" t="s">
        <v>2909</v>
      </c>
      <c r="D386" s="88">
        <v>4009.58</v>
      </c>
      <c r="E386" s="17" t="s">
        <v>2974</v>
      </c>
      <c r="F386" s="17" t="s">
        <v>2911</v>
      </c>
      <c r="G386" s="69" t="s">
        <v>3160</v>
      </c>
      <c r="H386" s="73">
        <v>0.48</v>
      </c>
      <c r="I386" s="66">
        <v>20</v>
      </c>
    </row>
    <row r="387" spans="1:9" ht="16.5">
      <c r="A387" s="86" t="s">
        <v>3054</v>
      </c>
      <c r="B387" s="86" t="s">
        <v>3055</v>
      </c>
      <c r="C387" s="86" t="s">
        <v>2909</v>
      </c>
      <c r="D387" s="86">
        <v>3224.25</v>
      </c>
      <c r="E387" s="17" t="s">
        <v>2910</v>
      </c>
      <c r="F387" s="17" t="s">
        <v>2911</v>
      </c>
      <c r="G387" s="69" t="s">
        <v>2056</v>
      </c>
      <c r="H387" s="73">
        <v>82</v>
      </c>
      <c r="I387" s="66">
        <v>5</v>
      </c>
    </row>
    <row r="388" spans="1:9" ht="16.5">
      <c r="A388" s="87"/>
      <c r="B388" s="87" t="s">
        <v>3055</v>
      </c>
      <c r="C388" s="87" t="s">
        <v>2909</v>
      </c>
      <c r="D388" s="87">
        <v>3222.88</v>
      </c>
      <c r="E388" s="17" t="s">
        <v>506</v>
      </c>
      <c r="F388" s="17" t="s">
        <v>496</v>
      </c>
      <c r="G388" s="69" t="s">
        <v>3162</v>
      </c>
      <c r="H388" s="73">
        <v>482.28</v>
      </c>
      <c r="I388" s="66">
        <v>1</v>
      </c>
    </row>
    <row r="389" spans="1:9" ht="16.5">
      <c r="A389" s="87"/>
      <c r="B389" s="87" t="s">
        <v>3055</v>
      </c>
      <c r="C389" s="87" t="s">
        <v>2909</v>
      </c>
      <c r="D389" s="87">
        <v>3222.88</v>
      </c>
      <c r="E389" s="17" t="s">
        <v>3581</v>
      </c>
      <c r="F389" s="17" t="s">
        <v>364</v>
      </c>
      <c r="G389" s="69" t="s">
        <v>3162</v>
      </c>
      <c r="H389" s="73">
        <v>511.59</v>
      </c>
      <c r="I389" s="66">
        <v>1</v>
      </c>
    </row>
    <row r="390" spans="1:9" ht="16.5">
      <c r="A390" s="87"/>
      <c r="B390" s="87" t="s">
        <v>3055</v>
      </c>
      <c r="C390" s="87" t="s">
        <v>2909</v>
      </c>
      <c r="D390" s="87">
        <v>3222.88</v>
      </c>
      <c r="E390" s="17" t="s">
        <v>384</v>
      </c>
      <c r="F390" s="17" t="s">
        <v>391</v>
      </c>
      <c r="G390" s="69" t="s">
        <v>3162</v>
      </c>
      <c r="H390" s="73">
        <v>1162.83</v>
      </c>
      <c r="I390" s="66">
        <v>1</v>
      </c>
    </row>
    <row r="391" spans="1:9" ht="16.5">
      <c r="A391" s="87"/>
      <c r="B391" s="87" t="s">
        <v>3055</v>
      </c>
      <c r="C391" s="87" t="s">
        <v>2909</v>
      </c>
      <c r="D391" s="87">
        <v>3222.88</v>
      </c>
      <c r="E391" s="17" t="s">
        <v>2912</v>
      </c>
      <c r="F391" s="17" t="s">
        <v>2911</v>
      </c>
      <c r="G391" s="69" t="s">
        <v>2913</v>
      </c>
      <c r="H391" s="73">
        <v>0.86</v>
      </c>
      <c r="I391" s="66">
        <v>5</v>
      </c>
    </row>
    <row r="392" spans="1:9" ht="16.5">
      <c r="A392" s="87"/>
      <c r="B392" s="87" t="s">
        <v>3055</v>
      </c>
      <c r="C392" s="87" t="s">
        <v>2909</v>
      </c>
      <c r="D392" s="87">
        <v>3222.88</v>
      </c>
      <c r="E392" s="17" t="s">
        <v>2914</v>
      </c>
      <c r="F392" s="17" t="s">
        <v>3159</v>
      </c>
      <c r="G392" s="69" t="s">
        <v>2040</v>
      </c>
      <c r="H392" s="73">
        <v>4.2</v>
      </c>
      <c r="I392" s="66">
        <v>2</v>
      </c>
    </row>
    <row r="393" spans="1:9" ht="16.5">
      <c r="A393" s="88"/>
      <c r="B393" s="88" t="s">
        <v>3055</v>
      </c>
      <c r="C393" s="88" t="s">
        <v>2909</v>
      </c>
      <c r="D393" s="88">
        <v>3222.88</v>
      </c>
      <c r="E393" s="17" t="s">
        <v>2915</v>
      </c>
      <c r="F393" s="17" t="s">
        <v>2911</v>
      </c>
      <c r="G393" s="69" t="s">
        <v>2916</v>
      </c>
      <c r="H393" s="73">
        <v>1</v>
      </c>
      <c r="I393" s="66">
        <v>25</v>
      </c>
    </row>
    <row r="394" spans="1:9" ht="16.5">
      <c r="A394" s="86" t="s">
        <v>3056</v>
      </c>
      <c r="B394" s="86" t="s">
        <v>3057</v>
      </c>
      <c r="C394" s="86" t="s">
        <v>2909</v>
      </c>
      <c r="D394" s="86">
        <v>4049.07</v>
      </c>
      <c r="E394" s="17" t="s">
        <v>2910</v>
      </c>
      <c r="F394" s="17" t="s">
        <v>2911</v>
      </c>
      <c r="G394" s="69" t="s">
        <v>2056</v>
      </c>
      <c r="H394" s="73">
        <v>82</v>
      </c>
      <c r="I394" s="66">
        <v>30</v>
      </c>
    </row>
    <row r="395" spans="1:9" ht="16.5">
      <c r="A395" s="87"/>
      <c r="B395" s="87" t="s">
        <v>3057</v>
      </c>
      <c r="C395" s="87" t="s">
        <v>2909</v>
      </c>
      <c r="D395" s="87">
        <v>4049.07</v>
      </c>
      <c r="E395" s="17" t="s">
        <v>506</v>
      </c>
      <c r="F395" s="17" t="s">
        <v>496</v>
      </c>
      <c r="G395" s="69" t="s">
        <v>3162</v>
      </c>
      <c r="H395" s="73">
        <v>482.28</v>
      </c>
      <c r="I395" s="66">
        <v>2.5</v>
      </c>
    </row>
    <row r="396" spans="1:9" ht="16.5">
      <c r="A396" s="87"/>
      <c r="B396" s="87" t="s">
        <v>3057</v>
      </c>
      <c r="C396" s="87" t="s">
        <v>2909</v>
      </c>
      <c r="D396" s="87">
        <v>4049.07</v>
      </c>
      <c r="E396" s="17" t="s">
        <v>358</v>
      </c>
      <c r="F396" s="17" t="s">
        <v>2911</v>
      </c>
      <c r="G396" s="69" t="s">
        <v>3162</v>
      </c>
      <c r="H396" s="73">
        <v>473.69</v>
      </c>
      <c r="I396" s="66">
        <v>0.5</v>
      </c>
    </row>
    <row r="397" spans="1:9" ht="16.5">
      <c r="A397" s="88"/>
      <c r="B397" s="88" t="s">
        <v>3057</v>
      </c>
      <c r="C397" s="88" t="s">
        <v>2909</v>
      </c>
      <c r="D397" s="88">
        <v>4049.07</v>
      </c>
      <c r="E397" s="17" t="s">
        <v>2932</v>
      </c>
      <c r="F397" s="17" t="s">
        <v>2911</v>
      </c>
      <c r="G397" s="69" t="s">
        <v>2055</v>
      </c>
      <c r="H397" s="73">
        <v>58.61</v>
      </c>
      <c r="I397" s="66">
        <v>2.5</v>
      </c>
    </row>
    <row r="398" spans="1:9" ht="16.5">
      <c r="A398" s="86" t="s">
        <v>3058</v>
      </c>
      <c r="B398" s="86" t="s">
        <v>3059</v>
      </c>
      <c r="C398" s="86" t="s">
        <v>2909</v>
      </c>
      <c r="D398" s="86">
        <v>1415.01</v>
      </c>
      <c r="E398" s="17" t="s">
        <v>2910</v>
      </c>
      <c r="F398" s="17" t="s">
        <v>2911</v>
      </c>
      <c r="G398" s="69" t="s">
        <v>2056</v>
      </c>
      <c r="H398" s="73">
        <v>82</v>
      </c>
      <c r="I398" s="66">
        <v>3</v>
      </c>
    </row>
    <row r="399" spans="1:9" ht="16.5">
      <c r="A399" s="87"/>
      <c r="B399" s="87" t="s">
        <v>3059</v>
      </c>
      <c r="C399" s="87" t="s">
        <v>2909</v>
      </c>
      <c r="D399" s="87">
        <v>1415.01</v>
      </c>
      <c r="E399" s="17" t="s">
        <v>506</v>
      </c>
      <c r="F399" s="17" t="s">
        <v>496</v>
      </c>
      <c r="G399" s="69" t="s">
        <v>3162</v>
      </c>
      <c r="H399" s="73">
        <v>482.28</v>
      </c>
      <c r="I399" s="66">
        <v>0.5</v>
      </c>
    </row>
    <row r="400" spans="1:9" ht="16.5">
      <c r="A400" s="87"/>
      <c r="B400" s="87" t="s">
        <v>3059</v>
      </c>
      <c r="C400" s="87" t="s">
        <v>2909</v>
      </c>
      <c r="D400" s="87">
        <v>1415.01</v>
      </c>
      <c r="E400" s="17" t="s">
        <v>3581</v>
      </c>
      <c r="F400" s="17" t="s">
        <v>3590</v>
      </c>
      <c r="G400" s="69" t="s">
        <v>3162</v>
      </c>
      <c r="H400" s="73">
        <v>437.4</v>
      </c>
      <c r="I400" s="66">
        <v>0.5</v>
      </c>
    </row>
    <row r="401" spans="1:9" ht="16.5">
      <c r="A401" s="87"/>
      <c r="B401" s="87" t="s">
        <v>3059</v>
      </c>
      <c r="C401" s="87" t="s">
        <v>2909</v>
      </c>
      <c r="D401" s="87">
        <v>1415.01</v>
      </c>
      <c r="E401" s="17" t="s">
        <v>3060</v>
      </c>
      <c r="F401" s="17" t="s">
        <v>2911</v>
      </c>
      <c r="G401" s="69" t="s">
        <v>3162</v>
      </c>
      <c r="H401" s="73">
        <v>793.73</v>
      </c>
      <c r="I401" s="66">
        <v>0.5</v>
      </c>
    </row>
    <row r="402" spans="1:9" ht="16.5">
      <c r="A402" s="87"/>
      <c r="B402" s="87" t="s">
        <v>3059</v>
      </c>
      <c r="C402" s="87" t="s">
        <v>2909</v>
      </c>
      <c r="D402" s="87">
        <v>1415.01</v>
      </c>
      <c r="E402" s="17" t="s">
        <v>2932</v>
      </c>
      <c r="F402" s="17" t="s">
        <v>2911</v>
      </c>
      <c r="G402" s="69" t="s">
        <v>2055</v>
      </c>
      <c r="H402" s="73">
        <v>58.61</v>
      </c>
      <c r="I402" s="66">
        <v>0.5</v>
      </c>
    </row>
    <row r="403" spans="1:9" ht="16.5">
      <c r="A403" s="88"/>
      <c r="B403" s="88" t="s">
        <v>3059</v>
      </c>
      <c r="C403" s="88" t="s">
        <v>2909</v>
      </c>
      <c r="D403" s="88">
        <v>1415.01</v>
      </c>
      <c r="E403" s="17" t="s">
        <v>2915</v>
      </c>
      <c r="F403" s="17" t="s">
        <v>2911</v>
      </c>
      <c r="G403" s="69" t="s">
        <v>2916</v>
      </c>
      <c r="H403" s="73">
        <v>1</v>
      </c>
      <c r="I403" s="66">
        <v>25</v>
      </c>
    </row>
    <row r="404" spans="1:9" ht="16.5">
      <c r="A404" s="86" t="s">
        <v>3061</v>
      </c>
      <c r="B404" s="86" t="s">
        <v>3062</v>
      </c>
      <c r="C404" s="86" t="s">
        <v>2909</v>
      </c>
      <c r="D404" s="86">
        <v>1188.6199999999999</v>
      </c>
      <c r="E404" s="17" t="s">
        <v>2910</v>
      </c>
      <c r="F404" s="17" t="s">
        <v>2911</v>
      </c>
      <c r="G404" s="69" t="s">
        <v>2056</v>
      </c>
      <c r="H404" s="73">
        <v>82</v>
      </c>
      <c r="I404" s="66">
        <v>6</v>
      </c>
    </row>
    <row r="405" spans="1:9" ht="16.5">
      <c r="A405" s="87"/>
      <c r="B405" s="87" t="s">
        <v>3062</v>
      </c>
      <c r="C405" s="87" t="s">
        <v>2909</v>
      </c>
      <c r="D405" s="87">
        <v>1188.6199999999999</v>
      </c>
      <c r="E405" s="17" t="s">
        <v>506</v>
      </c>
      <c r="F405" s="17" t="s">
        <v>496</v>
      </c>
      <c r="G405" s="69" t="s">
        <v>3162</v>
      </c>
      <c r="H405" s="73">
        <v>482.28</v>
      </c>
      <c r="I405" s="66">
        <v>0.5</v>
      </c>
    </row>
    <row r="406" spans="1:9" ht="16.5">
      <c r="A406" s="87"/>
      <c r="B406" s="87" t="s">
        <v>3062</v>
      </c>
      <c r="C406" s="87" t="s">
        <v>2909</v>
      </c>
      <c r="D406" s="87">
        <v>1188.6199999999999</v>
      </c>
      <c r="E406" s="17" t="s">
        <v>3060</v>
      </c>
      <c r="F406" s="17" t="s">
        <v>2911</v>
      </c>
      <c r="G406" s="69" t="s">
        <v>3162</v>
      </c>
      <c r="H406" s="73">
        <v>793.73</v>
      </c>
      <c r="I406" s="66">
        <v>0.5</v>
      </c>
    </row>
    <row r="407" spans="1:9" ht="16.5">
      <c r="A407" s="88"/>
      <c r="B407" s="88" t="s">
        <v>3062</v>
      </c>
      <c r="C407" s="88" t="s">
        <v>2909</v>
      </c>
      <c r="D407" s="88">
        <v>1188.6199999999999</v>
      </c>
      <c r="E407" s="17" t="s">
        <v>2932</v>
      </c>
      <c r="F407" s="17" t="s">
        <v>2911</v>
      </c>
      <c r="G407" s="69" t="s">
        <v>2055</v>
      </c>
      <c r="H407" s="73">
        <v>58.61</v>
      </c>
      <c r="I407" s="66">
        <v>1</v>
      </c>
    </row>
    <row r="408" spans="1:9" ht="16.5">
      <c r="A408" s="86" t="s">
        <v>3063</v>
      </c>
      <c r="B408" s="86" t="s">
        <v>3064</v>
      </c>
      <c r="C408" s="86" t="s">
        <v>2909</v>
      </c>
      <c r="D408" s="86">
        <v>2633.97</v>
      </c>
      <c r="E408" s="17" t="s">
        <v>2910</v>
      </c>
      <c r="F408" s="17" t="s">
        <v>2911</v>
      </c>
      <c r="G408" s="69" t="s">
        <v>2056</v>
      </c>
      <c r="H408" s="73">
        <v>82</v>
      </c>
      <c r="I408" s="66">
        <v>6</v>
      </c>
    </row>
    <row r="409" spans="1:9" ht="16.5">
      <c r="A409" s="87"/>
      <c r="B409" s="87" t="s">
        <v>3064</v>
      </c>
      <c r="C409" s="87" t="s">
        <v>2909</v>
      </c>
      <c r="D409" s="87">
        <v>2633.97</v>
      </c>
      <c r="E409" s="17" t="s">
        <v>3581</v>
      </c>
      <c r="F409" s="17" t="s">
        <v>3588</v>
      </c>
      <c r="G409" s="69" t="s">
        <v>3162</v>
      </c>
      <c r="H409" s="73">
        <v>410</v>
      </c>
      <c r="I409" s="66">
        <v>1</v>
      </c>
    </row>
    <row r="410" spans="1:9" ht="16.5">
      <c r="A410" s="87"/>
      <c r="B410" s="87" t="s">
        <v>3064</v>
      </c>
      <c r="C410" s="87" t="s">
        <v>2909</v>
      </c>
      <c r="D410" s="87">
        <v>2633.97</v>
      </c>
      <c r="E410" s="17" t="s">
        <v>384</v>
      </c>
      <c r="F410" s="17" t="s">
        <v>3433</v>
      </c>
      <c r="G410" s="69" t="s">
        <v>3162</v>
      </c>
      <c r="H410" s="73">
        <v>871.7</v>
      </c>
      <c r="I410" s="66">
        <v>1</v>
      </c>
    </row>
    <row r="411" spans="1:9" ht="16.5">
      <c r="A411" s="87"/>
      <c r="B411" s="87" t="s">
        <v>3064</v>
      </c>
      <c r="C411" s="87" t="s">
        <v>2909</v>
      </c>
      <c r="D411" s="87">
        <v>2633.97</v>
      </c>
      <c r="E411" s="17" t="s">
        <v>359</v>
      </c>
      <c r="F411" s="17" t="s">
        <v>2911</v>
      </c>
      <c r="G411" s="69" t="s">
        <v>3162</v>
      </c>
      <c r="H411" s="73">
        <v>549.73</v>
      </c>
      <c r="I411" s="66">
        <v>0.5</v>
      </c>
    </row>
    <row r="412" spans="1:9" ht="16.5">
      <c r="A412" s="87"/>
      <c r="B412" s="87" t="s">
        <v>3064</v>
      </c>
      <c r="C412" s="87" t="s">
        <v>2909</v>
      </c>
      <c r="D412" s="87">
        <v>2633.97</v>
      </c>
      <c r="E412" s="17" t="s">
        <v>2932</v>
      </c>
      <c r="F412" s="17" t="s">
        <v>2911</v>
      </c>
      <c r="G412" s="69" t="s">
        <v>2055</v>
      </c>
      <c r="H412" s="73">
        <v>58.61</v>
      </c>
      <c r="I412" s="66">
        <v>1</v>
      </c>
    </row>
    <row r="413" spans="1:9" ht="16.5">
      <c r="A413" s="88"/>
      <c r="B413" s="88" t="s">
        <v>3064</v>
      </c>
      <c r="C413" s="88" t="s">
        <v>2909</v>
      </c>
      <c r="D413" s="88">
        <v>2633.97</v>
      </c>
      <c r="E413" s="17" t="s">
        <v>2915</v>
      </c>
      <c r="F413" s="17" t="s">
        <v>2911</v>
      </c>
      <c r="G413" s="69" t="s">
        <v>2916</v>
      </c>
      <c r="H413" s="73">
        <v>1</v>
      </c>
      <c r="I413" s="66">
        <v>25</v>
      </c>
    </row>
    <row r="414" spans="1:9" ht="16.5">
      <c r="A414" s="86" t="s">
        <v>3065</v>
      </c>
      <c r="B414" s="86" t="s">
        <v>3066</v>
      </c>
      <c r="C414" s="86" t="s">
        <v>2909</v>
      </c>
      <c r="D414" s="86">
        <v>3624.9</v>
      </c>
      <c r="E414" s="17" t="s">
        <v>2910</v>
      </c>
      <c r="F414" s="17" t="s">
        <v>2911</v>
      </c>
      <c r="G414" s="69" t="s">
        <v>2056</v>
      </c>
      <c r="H414" s="73">
        <v>82</v>
      </c>
      <c r="I414" s="66">
        <v>6</v>
      </c>
    </row>
    <row r="415" spans="1:9" ht="16.5">
      <c r="A415" s="87"/>
      <c r="B415" s="87" t="s">
        <v>3066</v>
      </c>
      <c r="C415" s="87" t="s">
        <v>2909</v>
      </c>
      <c r="D415" s="87">
        <v>3624.9</v>
      </c>
      <c r="E415" s="17" t="s">
        <v>3581</v>
      </c>
      <c r="F415" s="17" t="s">
        <v>3433</v>
      </c>
      <c r="G415" s="69" t="s">
        <v>3162</v>
      </c>
      <c r="H415" s="73">
        <v>934.12</v>
      </c>
      <c r="I415" s="66">
        <v>1</v>
      </c>
    </row>
    <row r="416" spans="1:9" ht="16.5">
      <c r="A416" s="87"/>
      <c r="B416" s="87" t="s">
        <v>3066</v>
      </c>
      <c r="C416" s="87" t="s">
        <v>2909</v>
      </c>
      <c r="D416" s="87">
        <v>3624.9</v>
      </c>
      <c r="E416" s="17" t="s">
        <v>384</v>
      </c>
      <c r="F416" s="17" t="s">
        <v>3435</v>
      </c>
      <c r="G416" s="69" t="s">
        <v>3162</v>
      </c>
      <c r="H416" s="73">
        <v>959.31</v>
      </c>
      <c r="I416" s="66">
        <v>1</v>
      </c>
    </row>
    <row r="417" spans="1:9" ht="16.5">
      <c r="A417" s="87"/>
      <c r="B417" s="87" t="s">
        <v>3066</v>
      </c>
      <c r="C417" s="87" t="s">
        <v>2909</v>
      </c>
      <c r="D417" s="87">
        <v>3624.9</v>
      </c>
      <c r="E417" s="17" t="s">
        <v>3067</v>
      </c>
      <c r="F417" s="17" t="s">
        <v>2911</v>
      </c>
      <c r="G417" s="69" t="s">
        <v>3162</v>
      </c>
      <c r="H417" s="73">
        <v>911.76</v>
      </c>
      <c r="I417" s="66">
        <v>0.5</v>
      </c>
    </row>
    <row r="418" spans="1:9" ht="16.5">
      <c r="A418" s="87"/>
      <c r="B418" s="87" t="s">
        <v>3066</v>
      </c>
      <c r="C418" s="87" t="s">
        <v>2909</v>
      </c>
      <c r="D418" s="87">
        <v>3624.9</v>
      </c>
      <c r="E418" s="17" t="s">
        <v>2932</v>
      </c>
      <c r="F418" s="17" t="s">
        <v>2911</v>
      </c>
      <c r="G418" s="69" t="s">
        <v>2055</v>
      </c>
      <c r="H418" s="73">
        <v>58.61</v>
      </c>
      <c r="I418" s="66">
        <v>1</v>
      </c>
    </row>
    <row r="419" spans="1:9" ht="16.5">
      <c r="A419" s="88"/>
      <c r="B419" s="88" t="s">
        <v>3066</v>
      </c>
      <c r="C419" s="88" t="s">
        <v>2909</v>
      </c>
      <c r="D419" s="88">
        <v>3624.9</v>
      </c>
      <c r="E419" s="17" t="s">
        <v>2915</v>
      </c>
      <c r="F419" s="17" t="s">
        <v>2911</v>
      </c>
      <c r="G419" s="69" t="s">
        <v>2916</v>
      </c>
      <c r="H419" s="73">
        <v>1</v>
      </c>
      <c r="I419" s="66">
        <v>25</v>
      </c>
    </row>
    <row r="420" spans="1:9" ht="16.5">
      <c r="A420" s="86" t="s">
        <v>3068</v>
      </c>
      <c r="B420" s="86" t="s">
        <v>3069</v>
      </c>
      <c r="C420" s="86" t="s">
        <v>2909</v>
      </c>
      <c r="D420" s="86">
        <v>4013.7</v>
      </c>
      <c r="E420" s="17" t="s">
        <v>2910</v>
      </c>
      <c r="F420" s="17" t="s">
        <v>2911</v>
      </c>
      <c r="G420" s="69" t="s">
        <v>2056</v>
      </c>
      <c r="H420" s="73">
        <v>82</v>
      </c>
      <c r="I420" s="66">
        <v>6</v>
      </c>
    </row>
    <row r="421" spans="1:9" ht="16.5">
      <c r="A421" s="87"/>
      <c r="B421" s="87" t="s">
        <v>3069</v>
      </c>
      <c r="C421" s="87" t="s">
        <v>2909</v>
      </c>
      <c r="D421" s="87">
        <v>4013.7</v>
      </c>
      <c r="E421" s="17" t="s">
        <v>3581</v>
      </c>
      <c r="F421" s="17" t="s">
        <v>3433</v>
      </c>
      <c r="G421" s="69" t="s">
        <v>3162</v>
      </c>
      <c r="H421" s="73">
        <v>934.12</v>
      </c>
      <c r="I421" s="66">
        <v>1</v>
      </c>
    </row>
    <row r="422" spans="1:9" ht="16.5">
      <c r="A422" s="87"/>
      <c r="B422" s="87" t="s">
        <v>3069</v>
      </c>
      <c r="C422" s="87" t="s">
        <v>2909</v>
      </c>
      <c r="D422" s="87">
        <v>4013.7</v>
      </c>
      <c r="E422" s="17" t="s">
        <v>384</v>
      </c>
      <c r="F422" s="17" t="s">
        <v>391</v>
      </c>
      <c r="G422" s="69" t="s">
        <v>3162</v>
      </c>
      <c r="H422" s="73">
        <v>1162.83</v>
      </c>
      <c r="I422" s="66">
        <v>1</v>
      </c>
    </row>
    <row r="423" spans="1:9" ht="16.5">
      <c r="A423" s="87"/>
      <c r="B423" s="87" t="s">
        <v>3069</v>
      </c>
      <c r="C423" s="87" t="s">
        <v>2909</v>
      </c>
      <c r="D423" s="87">
        <v>4013.7</v>
      </c>
      <c r="E423" s="17" t="s">
        <v>3070</v>
      </c>
      <c r="F423" s="17" t="s">
        <v>2911</v>
      </c>
      <c r="G423" s="69" t="s">
        <v>3162</v>
      </c>
      <c r="H423" s="73">
        <v>1126.8</v>
      </c>
      <c r="I423" s="66">
        <v>0.5</v>
      </c>
    </row>
    <row r="424" spans="1:9" ht="16.5">
      <c r="A424" s="87"/>
      <c r="B424" s="87" t="s">
        <v>3069</v>
      </c>
      <c r="C424" s="87" t="s">
        <v>2909</v>
      </c>
      <c r="D424" s="87">
        <v>4013.7</v>
      </c>
      <c r="E424" s="17" t="s">
        <v>2932</v>
      </c>
      <c r="F424" s="17" t="s">
        <v>2911</v>
      </c>
      <c r="G424" s="69" t="s">
        <v>2055</v>
      </c>
      <c r="H424" s="73">
        <v>58.61</v>
      </c>
      <c r="I424" s="66">
        <v>1</v>
      </c>
    </row>
    <row r="425" spans="1:9" ht="16.5">
      <c r="A425" s="88"/>
      <c r="B425" s="88" t="s">
        <v>3069</v>
      </c>
      <c r="C425" s="88" t="s">
        <v>2909</v>
      </c>
      <c r="D425" s="88">
        <v>4013.7</v>
      </c>
      <c r="E425" s="17" t="s">
        <v>2915</v>
      </c>
      <c r="F425" s="17" t="s">
        <v>2911</v>
      </c>
      <c r="G425" s="69" t="s">
        <v>2916</v>
      </c>
      <c r="H425" s="73">
        <v>1</v>
      </c>
      <c r="I425" s="66">
        <v>25</v>
      </c>
    </row>
    <row r="426" spans="1:9" ht="16.5">
      <c r="A426" s="86" t="s">
        <v>3071</v>
      </c>
      <c r="B426" s="86" t="s">
        <v>3072</v>
      </c>
      <c r="C426" s="86" t="s">
        <v>2909</v>
      </c>
      <c r="D426" s="86">
        <v>5524.31</v>
      </c>
      <c r="E426" s="17" t="s">
        <v>2910</v>
      </c>
      <c r="F426" s="17" t="s">
        <v>2911</v>
      </c>
      <c r="G426" s="69" t="s">
        <v>2056</v>
      </c>
      <c r="H426" s="73">
        <v>82</v>
      </c>
      <c r="I426" s="66">
        <v>9</v>
      </c>
    </row>
    <row r="427" spans="1:9" ht="16.5">
      <c r="A427" s="87"/>
      <c r="B427" s="87" t="s">
        <v>3072</v>
      </c>
      <c r="C427" s="87" t="s">
        <v>2909</v>
      </c>
      <c r="D427" s="87">
        <v>5524.31</v>
      </c>
      <c r="E427" s="17" t="s">
        <v>506</v>
      </c>
      <c r="F427" s="17" t="s">
        <v>509</v>
      </c>
      <c r="G427" s="69" t="s">
        <v>3162</v>
      </c>
      <c r="H427" s="73">
        <v>776.43</v>
      </c>
      <c r="I427" s="66">
        <v>1.5</v>
      </c>
    </row>
    <row r="428" spans="1:9" ht="16.5">
      <c r="A428" s="87"/>
      <c r="B428" s="87" t="s">
        <v>3072</v>
      </c>
      <c r="C428" s="87" t="s">
        <v>2909</v>
      </c>
      <c r="D428" s="87">
        <v>5524.31</v>
      </c>
      <c r="E428" s="17" t="s">
        <v>3581</v>
      </c>
      <c r="F428" s="17" t="s">
        <v>364</v>
      </c>
      <c r="G428" s="69" t="s">
        <v>3162</v>
      </c>
      <c r="H428" s="73">
        <v>511.59</v>
      </c>
      <c r="I428" s="66">
        <v>1</v>
      </c>
    </row>
    <row r="429" spans="1:9" ht="16.5">
      <c r="A429" s="87"/>
      <c r="B429" s="87" t="s">
        <v>3072</v>
      </c>
      <c r="C429" s="87" t="s">
        <v>2909</v>
      </c>
      <c r="D429" s="87">
        <v>5524.31</v>
      </c>
      <c r="E429" s="17" t="s">
        <v>384</v>
      </c>
      <c r="F429" s="17" t="s">
        <v>3435</v>
      </c>
      <c r="G429" s="69" t="s">
        <v>3162</v>
      </c>
      <c r="H429" s="73">
        <v>959.31</v>
      </c>
      <c r="I429" s="66">
        <v>1</v>
      </c>
    </row>
    <row r="430" spans="1:9">
      <c r="A430" s="87"/>
      <c r="B430" s="87" t="s">
        <v>3072</v>
      </c>
      <c r="C430" s="87" t="s">
        <v>2909</v>
      </c>
      <c r="D430" s="87">
        <v>5524.31</v>
      </c>
      <c r="E430" s="17" t="s">
        <v>360</v>
      </c>
      <c r="F430" s="17" t="s">
        <v>2911</v>
      </c>
      <c r="G430" s="69" t="s">
        <v>3162</v>
      </c>
      <c r="H430" s="73">
        <v>1974.58</v>
      </c>
      <c r="I430" s="66">
        <v>0.5</v>
      </c>
    </row>
    <row r="431" spans="1:9" ht="16.5">
      <c r="A431" s="87"/>
      <c r="B431" s="87" t="s">
        <v>3072</v>
      </c>
      <c r="C431" s="87" t="s">
        <v>2909</v>
      </c>
      <c r="D431" s="87">
        <v>5524.31</v>
      </c>
      <c r="E431" s="17" t="s">
        <v>2932</v>
      </c>
      <c r="F431" s="17" t="s">
        <v>2911</v>
      </c>
      <c r="G431" s="69" t="s">
        <v>2055</v>
      </c>
      <c r="H431" s="73">
        <v>58.61</v>
      </c>
      <c r="I431" s="66">
        <v>1</v>
      </c>
    </row>
    <row r="432" spans="1:9" ht="16.5">
      <c r="A432" s="88"/>
      <c r="B432" s="88" t="s">
        <v>3072</v>
      </c>
      <c r="C432" s="88" t="s">
        <v>2909</v>
      </c>
      <c r="D432" s="88">
        <v>5524.31</v>
      </c>
      <c r="E432" s="17" t="s">
        <v>2915</v>
      </c>
      <c r="F432" s="17" t="s">
        <v>2911</v>
      </c>
      <c r="G432" s="69" t="s">
        <v>2916</v>
      </c>
      <c r="H432" s="73">
        <v>1</v>
      </c>
      <c r="I432" s="66">
        <v>25</v>
      </c>
    </row>
    <row r="433" spans="1:9" ht="16.5">
      <c r="A433" s="86" t="s">
        <v>3073</v>
      </c>
      <c r="B433" s="86" t="s">
        <v>3074</v>
      </c>
      <c r="C433" s="86" t="s">
        <v>2909</v>
      </c>
      <c r="D433" s="86">
        <v>1902.65</v>
      </c>
      <c r="E433" s="17" t="s">
        <v>2910</v>
      </c>
      <c r="F433" s="17" t="s">
        <v>2911</v>
      </c>
      <c r="G433" s="69" t="s">
        <v>2056</v>
      </c>
      <c r="H433" s="73">
        <v>82</v>
      </c>
      <c r="I433" s="66">
        <v>9</v>
      </c>
    </row>
    <row r="434" spans="1:9" ht="16.5">
      <c r="A434" s="88"/>
      <c r="B434" s="88" t="s">
        <v>3074</v>
      </c>
      <c r="C434" s="88" t="s">
        <v>2909</v>
      </c>
      <c r="D434" s="88">
        <v>1902.65</v>
      </c>
      <c r="E434" s="17" t="s">
        <v>506</v>
      </c>
      <c r="F434" s="17" t="s">
        <v>509</v>
      </c>
      <c r="G434" s="69" t="s">
        <v>3162</v>
      </c>
      <c r="H434" s="73">
        <v>776.43</v>
      </c>
      <c r="I434" s="66">
        <v>1.5</v>
      </c>
    </row>
    <row r="435" spans="1:9" ht="16.5">
      <c r="A435" s="86" t="s">
        <v>3075</v>
      </c>
      <c r="B435" s="86" t="s">
        <v>3076</v>
      </c>
      <c r="C435" s="86" t="s">
        <v>2909</v>
      </c>
      <c r="D435" s="86">
        <v>7493.79</v>
      </c>
      <c r="E435" s="17" t="s">
        <v>2910</v>
      </c>
      <c r="F435" s="17" t="s">
        <v>2911</v>
      </c>
      <c r="G435" s="69" t="s">
        <v>2056</v>
      </c>
      <c r="H435" s="73">
        <v>82</v>
      </c>
      <c r="I435" s="66">
        <v>9</v>
      </c>
    </row>
    <row r="436" spans="1:9" ht="16.5">
      <c r="A436" s="87"/>
      <c r="B436" s="87" t="s">
        <v>3076</v>
      </c>
      <c r="C436" s="87" t="s">
        <v>2909</v>
      </c>
      <c r="D436" s="87">
        <v>7493.79</v>
      </c>
      <c r="E436" s="17" t="s">
        <v>506</v>
      </c>
      <c r="F436" s="17" t="s">
        <v>503</v>
      </c>
      <c r="G436" s="69" t="s">
        <v>3162</v>
      </c>
      <c r="H436" s="73">
        <v>922.2</v>
      </c>
      <c r="I436" s="66">
        <v>1.5</v>
      </c>
    </row>
    <row r="437" spans="1:9" ht="16.5">
      <c r="A437" s="87"/>
      <c r="B437" s="87" t="s">
        <v>3076</v>
      </c>
      <c r="C437" s="87" t="s">
        <v>2909</v>
      </c>
      <c r="D437" s="87">
        <v>7493.79</v>
      </c>
      <c r="E437" s="17" t="s">
        <v>3581</v>
      </c>
      <c r="F437" s="17" t="s">
        <v>367</v>
      </c>
      <c r="G437" s="69" t="s">
        <v>3162</v>
      </c>
      <c r="H437" s="73">
        <v>808.68</v>
      </c>
      <c r="I437" s="66">
        <v>1</v>
      </c>
    </row>
    <row r="438" spans="1:9" ht="16.5">
      <c r="A438" s="87"/>
      <c r="B438" s="87" t="s">
        <v>3076</v>
      </c>
      <c r="C438" s="87" t="s">
        <v>2909</v>
      </c>
      <c r="D438" s="87">
        <v>7493.79</v>
      </c>
      <c r="E438" s="17" t="s">
        <v>384</v>
      </c>
      <c r="F438" s="17" t="s">
        <v>391</v>
      </c>
      <c r="G438" s="69" t="s">
        <v>3162</v>
      </c>
      <c r="H438" s="73">
        <v>1162.83</v>
      </c>
      <c r="I438" s="66">
        <v>1</v>
      </c>
    </row>
    <row r="439" spans="1:9">
      <c r="A439" s="87"/>
      <c r="B439" s="87" t="s">
        <v>3076</v>
      </c>
      <c r="C439" s="87" t="s">
        <v>2909</v>
      </c>
      <c r="D439" s="87">
        <v>7493.79</v>
      </c>
      <c r="E439" s="17" t="s">
        <v>708</v>
      </c>
      <c r="F439" s="17" t="s">
        <v>361</v>
      </c>
      <c r="G439" s="69" t="s">
        <v>3162</v>
      </c>
      <c r="H439" s="73">
        <v>3687.22</v>
      </c>
      <c r="I439" s="66">
        <v>0.5</v>
      </c>
    </row>
    <row r="440" spans="1:9" ht="16.5">
      <c r="A440" s="87"/>
      <c r="B440" s="87" t="s">
        <v>3076</v>
      </c>
      <c r="C440" s="87" t="s">
        <v>2909</v>
      </c>
      <c r="D440" s="87">
        <v>7493.79</v>
      </c>
      <c r="E440" s="17" t="s">
        <v>2932</v>
      </c>
      <c r="F440" s="17" t="s">
        <v>2911</v>
      </c>
      <c r="G440" s="69" t="s">
        <v>2055</v>
      </c>
      <c r="H440" s="73">
        <v>58.61</v>
      </c>
      <c r="I440" s="66">
        <v>1</v>
      </c>
    </row>
    <row r="441" spans="1:9" ht="16.5">
      <c r="A441" s="88"/>
      <c r="B441" s="88" t="s">
        <v>3076</v>
      </c>
      <c r="C441" s="88" t="s">
        <v>2909</v>
      </c>
      <c r="D441" s="88">
        <v>7493.79</v>
      </c>
      <c r="E441" s="17" t="s">
        <v>2915</v>
      </c>
      <c r="F441" s="17" t="s">
        <v>2911</v>
      </c>
      <c r="G441" s="69" t="s">
        <v>2916</v>
      </c>
      <c r="H441" s="73">
        <v>1</v>
      </c>
      <c r="I441" s="66">
        <v>25</v>
      </c>
    </row>
    <row r="442" spans="1:9" ht="16.5">
      <c r="A442" s="86" t="s">
        <v>3077</v>
      </c>
      <c r="B442" s="86" t="s">
        <v>3078</v>
      </c>
      <c r="C442" s="86" t="s">
        <v>2909</v>
      </c>
      <c r="D442" s="86">
        <v>3535.5</v>
      </c>
      <c r="E442" s="17" t="s">
        <v>2910</v>
      </c>
      <c r="F442" s="17" t="s">
        <v>2911</v>
      </c>
      <c r="G442" s="69" t="s">
        <v>2056</v>
      </c>
      <c r="H442" s="73">
        <v>82</v>
      </c>
      <c r="I442" s="66">
        <v>15</v>
      </c>
    </row>
    <row r="443" spans="1:9" ht="16.5">
      <c r="A443" s="88"/>
      <c r="B443" s="88" t="s">
        <v>3078</v>
      </c>
      <c r="C443" s="88" t="s">
        <v>2909</v>
      </c>
      <c r="D443" s="88">
        <v>3535.5</v>
      </c>
      <c r="E443" s="17" t="s">
        <v>506</v>
      </c>
      <c r="F443" s="17" t="s">
        <v>503</v>
      </c>
      <c r="G443" s="69" t="s">
        <v>3162</v>
      </c>
      <c r="H443" s="73">
        <v>922.2</v>
      </c>
      <c r="I443" s="66">
        <v>2.5</v>
      </c>
    </row>
    <row r="444" spans="1:9" ht="16.5">
      <c r="A444" s="86" t="s">
        <v>3079</v>
      </c>
      <c r="B444" s="86" t="s">
        <v>3080</v>
      </c>
      <c r="C444" s="86" t="s">
        <v>2909</v>
      </c>
      <c r="D444" s="86">
        <v>2964.63</v>
      </c>
      <c r="E444" s="17" t="s">
        <v>2910</v>
      </c>
      <c r="F444" s="17" t="s">
        <v>2911</v>
      </c>
      <c r="G444" s="69" t="s">
        <v>2056</v>
      </c>
      <c r="H444" s="73">
        <v>82</v>
      </c>
      <c r="I444" s="66">
        <v>15</v>
      </c>
    </row>
    <row r="445" spans="1:9" ht="16.5">
      <c r="A445" s="87"/>
      <c r="B445" s="87" t="s">
        <v>3080</v>
      </c>
      <c r="C445" s="87" t="s">
        <v>2909</v>
      </c>
      <c r="D445" s="87">
        <v>2964.63</v>
      </c>
      <c r="E445" s="17" t="s">
        <v>506</v>
      </c>
      <c r="F445" s="17" t="s">
        <v>496</v>
      </c>
      <c r="G445" s="69" t="s">
        <v>3162</v>
      </c>
      <c r="H445" s="73">
        <v>482.28</v>
      </c>
      <c r="I445" s="66">
        <v>1</v>
      </c>
    </row>
    <row r="446" spans="1:9" ht="16.5">
      <c r="A446" s="87"/>
      <c r="B446" s="87" t="s">
        <v>3080</v>
      </c>
      <c r="C446" s="87" t="s">
        <v>2909</v>
      </c>
      <c r="D446" s="87">
        <v>2964.63</v>
      </c>
      <c r="E446" s="17" t="s">
        <v>3581</v>
      </c>
      <c r="F446" s="17" t="s">
        <v>3590</v>
      </c>
      <c r="G446" s="69" t="s">
        <v>3162</v>
      </c>
      <c r="H446" s="73">
        <v>437.4</v>
      </c>
      <c r="I446" s="66">
        <v>1</v>
      </c>
    </row>
    <row r="447" spans="1:9" ht="16.5">
      <c r="A447" s="87"/>
      <c r="B447" s="87" t="s">
        <v>3080</v>
      </c>
      <c r="C447" s="87" t="s">
        <v>2909</v>
      </c>
      <c r="D447" s="87">
        <v>2964.63</v>
      </c>
      <c r="E447" s="17" t="s">
        <v>3081</v>
      </c>
      <c r="F447" s="17" t="s">
        <v>2911</v>
      </c>
      <c r="G447" s="69" t="s">
        <v>3162</v>
      </c>
      <c r="H447" s="73">
        <v>326.82</v>
      </c>
      <c r="I447" s="66">
        <v>0.5</v>
      </c>
    </row>
    <row r="448" spans="1:9" ht="16.5">
      <c r="A448" s="87"/>
      <c r="B448" s="87" t="s">
        <v>3080</v>
      </c>
      <c r="C448" s="87" t="s">
        <v>2909</v>
      </c>
      <c r="D448" s="87">
        <v>2964.63</v>
      </c>
      <c r="E448" s="17" t="s">
        <v>2932</v>
      </c>
      <c r="F448" s="17" t="s">
        <v>2911</v>
      </c>
      <c r="G448" s="69" t="s">
        <v>2055</v>
      </c>
      <c r="H448" s="73">
        <v>58.61</v>
      </c>
      <c r="I448" s="66">
        <v>1</v>
      </c>
    </row>
    <row r="449" spans="1:9" ht="16.5">
      <c r="A449" s="88"/>
      <c r="B449" s="88" t="s">
        <v>3080</v>
      </c>
      <c r="C449" s="88" t="s">
        <v>2909</v>
      </c>
      <c r="D449" s="88">
        <v>2964.63</v>
      </c>
      <c r="E449" s="17" t="s">
        <v>2915</v>
      </c>
      <c r="F449" s="17" t="s">
        <v>2911</v>
      </c>
      <c r="G449" s="69" t="s">
        <v>2916</v>
      </c>
      <c r="H449" s="73">
        <v>1</v>
      </c>
      <c r="I449" s="66">
        <v>25</v>
      </c>
    </row>
    <row r="450" spans="1:9" ht="16.5">
      <c r="A450" s="86" t="s">
        <v>3082</v>
      </c>
      <c r="B450" s="86" t="s">
        <v>3083</v>
      </c>
      <c r="C450" s="86" t="s">
        <v>2909</v>
      </c>
      <c r="D450" s="86">
        <v>3746.08</v>
      </c>
      <c r="E450" s="17" t="s">
        <v>2910</v>
      </c>
      <c r="F450" s="17" t="s">
        <v>2911</v>
      </c>
      <c r="G450" s="69" t="s">
        <v>2056</v>
      </c>
      <c r="H450" s="73">
        <v>82</v>
      </c>
      <c r="I450" s="66">
        <v>37.5</v>
      </c>
    </row>
    <row r="451" spans="1:9" ht="16.5">
      <c r="A451" s="87"/>
      <c r="B451" s="87" t="s">
        <v>3083</v>
      </c>
      <c r="C451" s="87" t="s">
        <v>2909</v>
      </c>
      <c r="D451" s="87">
        <v>3746.08</v>
      </c>
      <c r="E451" s="17" t="s">
        <v>506</v>
      </c>
      <c r="F451" s="17" t="s">
        <v>496</v>
      </c>
      <c r="G451" s="69" t="s">
        <v>3162</v>
      </c>
      <c r="H451" s="73">
        <v>482.28</v>
      </c>
      <c r="I451" s="66">
        <v>0.5</v>
      </c>
    </row>
    <row r="452" spans="1:9" ht="16.5">
      <c r="A452" s="87"/>
      <c r="B452" s="87" t="s">
        <v>3083</v>
      </c>
      <c r="C452" s="87" t="s">
        <v>2909</v>
      </c>
      <c r="D452" s="87">
        <v>3746.08</v>
      </c>
      <c r="E452" s="17" t="s">
        <v>3081</v>
      </c>
      <c r="F452" s="17" t="s">
        <v>2911</v>
      </c>
      <c r="G452" s="69" t="s">
        <v>3162</v>
      </c>
      <c r="H452" s="73">
        <v>326.82</v>
      </c>
      <c r="I452" s="66">
        <v>0.5</v>
      </c>
    </row>
    <row r="453" spans="1:9" ht="16.5">
      <c r="A453" s="87"/>
      <c r="B453" s="87" t="s">
        <v>3083</v>
      </c>
      <c r="C453" s="87" t="s">
        <v>2909</v>
      </c>
      <c r="D453" s="87">
        <v>3746.08</v>
      </c>
      <c r="E453" s="17" t="s">
        <v>2932</v>
      </c>
      <c r="F453" s="17" t="s">
        <v>2911</v>
      </c>
      <c r="G453" s="69" t="s">
        <v>2055</v>
      </c>
      <c r="H453" s="73">
        <v>58.61</v>
      </c>
      <c r="I453" s="66">
        <v>2.5</v>
      </c>
    </row>
    <row r="454" spans="1:9" ht="16.5">
      <c r="A454" s="88"/>
      <c r="B454" s="88" t="s">
        <v>3083</v>
      </c>
      <c r="C454" s="88" t="s">
        <v>2909</v>
      </c>
      <c r="D454" s="88">
        <v>3746.08</v>
      </c>
      <c r="E454" s="17" t="s">
        <v>2933</v>
      </c>
      <c r="F454" s="17" t="s">
        <v>2911</v>
      </c>
      <c r="G454" s="69" t="s">
        <v>2055</v>
      </c>
      <c r="H454" s="73">
        <v>1</v>
      </c>
      <c r="I454" s="66">
        <v>120</v>
      </c>
    </row>
    <row r="455" spans="1:9" ht="16.5">
      <c r="A455" s="86" t="s">
        <v>3084</v>
      </c>
      <c r="B455" s="86" t="s">
        <v>3085</v>
      </c>
      <c r="C455" s="86" t="s">
        <v>2909</v>
      </c>
      <c r="D455" s="86">
        <v>3722.79</v>
      </c>
      <c r="E455" s="17" t="s">
        <v>2910</v>
      </c>
      <c r="F455" s="17" t="s">
        <v>2911</v>
      </c>
      <c r="G455" s="69" t="s">
        <v>2056</v>
      </c>
      <c r="H455" s="73">
        <v>82</v>
      </c>
      <c r="I455" s="66">
        <v>15</v>
      </c>
    </row>
    <row r="456" spans="1:9" ht="16.5">
      <c r="A456" s="87"/>
      <c r="B456" s="87" t="s">
        <v>3085</v>
      </c>
      <c r="C456" s="87" t="s">
        <v>2909</v>
      </c>
      <c r="D456" s="87">
        <v>3722.79</v>
      </c>
      <c r="E456" s="17" t="s">
        <v>506</v>
      </c>
      <c r="F456" s="17" t="s">
        <v>496</v>
      </c>
      <c r="G456" s="69" t="s">
        <v>3162</v>
      </c>
      <c r="H456" s="73">
        <v>482.28</v>
      </c>
      <c r="I456" s="66">
        <v>1</v>
      </c>
    </row>
    <row r="457" spans="1:9" ht="16.5">
      <c r="A457" s="87"/>
      <c r="B457" s="87" t="s">
        <v>3085</v>
      </c>
      <c r="C457" s="87" t="s">
        <v>2909</v>
      </c>
      <c r="D457" s="87">
        <v>3722.79</v>
      </c>
      <c r="E457" s="17" t="s">
        <v>3581</v>
      </c>
      <c r="F457" s="17" t="s">
        <v>364</v>
      </c>
      <c r="G457" s="69" t="s">
        <v>3162</v>
      </c>
      <c r="H457" s="73">
        <v>511.59</v>
      </c>
      <c r="I457" s="66">
        <v>2</v>
      </c>
    </row>
    <row r="458" spans="1:9" ht="16.5">
      <c r="A458" s="87"/>
      <c r="B458" s="87" t="s">
        <v>3085</v>
      </c>
      <c r="C458" s="87" t="s">
        <v>2909</v>
      </c>
      <c r="D458" s="87">
        <v>3722.79</v>
      </c>
      <c r="E458" s="17" t="s">
        <v>3086</v>
      </c>
      <c r="F458" s="17" t="s">
        <v>2911</v>
      </c>
      <c r="G458" s="69" t="s">
        <v>3162</v>
      </c>
      <c r="H458" s="73">
        <v>368.32</v>
      </c>
      <c r="I458" s="66">
        <v>0.5</v>
      </c>
    </row>
    <row r="459" spans="1:9" ht="16.5">
      <c r="A459" s="87"/>
      <c r="B459" s="87" t="s">
        <v>3085</v>
      </c>
      <c r="C459" s="87" t="s">
        <v>2909</v>
      </c>
      <c r="D459" s="87">
        <v>3722.79</v>
      </c>
      <c r="E459" s="17" t="s">
        <v>2932</v>
      </c>
      <c r="F459" s="17" t="s">
        <v>2911</v>
      </c>
      <c r="G459" s="69" t="s">
        <v>2055</v>
      </c>
      <c r="H459" s="73">
        <v>58.61</v>
      </c>
      <c r="I459" s="66">
        <v>1</v>
      </c>
    </row>
    <row r="460" spans="1:9" ht="16.5">
      <c r="A460" s="88"/>
      <c r="B460" s="88" t="s">
        <v>3085</v>
      </c>
      <c r="C460" s="88" t="s">
        <v>2909</v>
      </c>
      <c r="D460" s="88">
        <v>3722.79</v>
      </c>
      <c r="E460" s="17" t="s">
        <v>2915</v>
      </c>
      <c r="F460" s="17" t="s">
        <v>2911</v>
      </c>
      <c r="G460" s="69" t="s">
        <v>2916</v>
      </c>
      <c r="H460" s="73">
        <v>1</v>
      </c>
      <c r="I460" s="66">
        <v>25</v>
      </c>
    </row>
    <row r="461" spans="1:9" ht="16.5">
      <c r="A461" s="86" t="s">
        <v>3087</v>
      </c>
      <c r="B461" s="86" t="s">
        <v>3088</v>
      </c>
      <c r="C461" s="86" t="s">
        <v>2909</v>
      </c>
      <c r="D461" s="86">
        <v>5143.29</v>
      </c>
      <c r="E461" s="17" t="s">
        <v>2910</v>
      </c>
      <c r="F461" s="17" t="s">
        <v>2911</v>
      </c>
      <c r="G461" s="69" t="s">
        <v>2056</v>
      </c>
      <c r="H461" s="73">
        <v>82</v>
      </c>
      <c r="I461" s="66">
        <v>45</v>
      </c>
    </row>
    <row r="462" spans="1:9" ht="16.5">
      <c r="A462" s="87"/>
      <c r="B462" s="87" t="s">
        <v>3088</v>
      </c>
      <c r="C462" s="87" t="s">
        <v>2909</v>
      </c>
      <c r="D462" s="87">
        <v>5143.29</v>
      </c>
      <c r="E462" s="17" t="s">
        <v>506</v>
      </c>
      <c r="F462" s="17" t="s">
        <v>496</v>
      </c>
      <c r="G462" s="69" t="s">
        <v>3162</v>
      </c>
      <c r="H462" s="73">
        <v>482.28</v>
      </c>
      <c r="I462" s="66">
        <v>1.75</v>
      </c>
    </row>
    <row r="463" spans="1:9" ht="16.5">
      <c r="A463" s="87"/>
      <c r="B463" s="87" t="s">
        <v>3088</v>
      </c>
      <c r="C463" s="87" t="s">
        <v>2909</v>
      </c>
      <c r="D463" s="87">
        <v>5143.29</v>
      </c>
      <c r="E463" s="17" t="s">
        <v>3086</v>
      </c>
      <c r="F463" s="17" t="s">
        <v>2911</v>
      </c>
      <c r="G463" s="69" t="s">
        <v>3162</v>
      </c>
      <c r="H463" s="73">
        <v>368.32</v>
      </c>
      <c r="I463" s="66">
        <v>0.5</v>
      </c>
    </row>
    <row r="464" spans="1:9" ht="16.5">
      <c r="A464" s="87"/>
      <c r="B464" s="87" t="s">
        <v>3088</v>
      </c>
      <c r="C464" s="87" t="s">
        <v>2909</v>
      </c>
      <c r="D464" s="87">
        <v>5143.29</v>
      </c>
      <c r="E464" s="17" t="s">
        <v>2932</v>
      </c>
      <c r="F464" s="17" t="s">
        <v>2911</v>
      </c>
      <c r="G464" s="69" t="s">
        <v>2055</v>
      </c>
      <c r="H464" s="73">
        <v>58.61</v>
      </c>
      <c r="I464" s="66">
        <v>3.5</v>
      </c>
    </row>
    <row r="465" spans="1:9" ht="16.5">
      <c r="A465" s="88"/>
      <c r="B465" s="88" t="s">
        <v>3088</v>
      </c>
      <c r="C465" s="88" t="s">
        <v>2909</v>
      </c>
      <c r="D465" s="88">
        <v>5143.29</v>
      </c>
      <c r="E465" s="17" t="s">
        <v>2933</v>
      </c>
      <c r="F465" s="17" t="s">
        <v>2911</v>
      </c>
      <c r="G465" s="69" t="s">
        <v>2055</v>
      </c>
      <c r="H465" s="73">
        <v>1</v>
      </c>
      <c r="I465" s="66">
        <v>220</v>
      </c>
    </row>
    <row r="466" spans="1:9" ht="16.5">
      <c r="A466" s="86" t="s">
        <v>3089</v>
      </c>
      <c r="B466" s="86" t="s">
        <v>3090</v>
      </c>
      <c r="C466" s="86" t="s">
        <v>2909</v>
      </c>
      <c r="D466" s="86">
        <v>6323.66</v>
      </c>
      <c r="E466" s="17" t="s">
        <v>2910</v>
      </c>
      <c r="F466" s="17" t="s">
        <v>2911</v>
      </c>
      <c r="G466" s="69" t="s">
        <v>2056</v>
      </c>
      <c r="H466" s="73">
        <v>82</v>
      </c>
      <c r="I466" s="66">
        <v>30</v>
      </c>
    </row>
    <row r="467" spans="1:9" ht="16.5">
      <c r="A467" s="87"/>
      <c r="B467" s="87" t="s">
        <v>3090</v>
      </c>
      <c r="C467" s="87" t="s">
        <v>2909</v>
      </c>
      <c r="D467" s="87">
        <v>6323.66</v>
      </c>
      <c r="E467" s="17" t="s">
        <v>506</v>
      </c>
      <c r="F467" s="17" t="s">
        <v>496</v>
      </c>
      <c r="G467" s="69" t="s">
        <v>3162</v>
      </c>
      <c r="H467" s="73">
        <v>482.28</v>
      </c>
      <c r="I467" s="66">
        <v>1.5</v>
      </c>
    </row>
    <row r="468" spans="1:9" ht="16.5">
      <c r="A468" s="87"/>
      <c r="B468" s="87" t="s">
        <v>3090</v>
      </c>
      <c r="C468" s="87" t="s">
        <v>2909</v>
      </c>
      <c r="D468" s="87">
        <v>6323.66</v>
      </c>
      <c r="E468" s="17" t="s">
        <v>3581</v>
      </c>
      <c r="F468" s="17" t="s">
        <v>364</v>
      </c>
      <c r="G468" s="69" t="s">
        <v>3162</v>
      </c>
      <c r="H468" s="73">
        <v>511.59</v>
      </c>
      <c r="I468" s="66">
        <v>3</v>
      </c>
    </row>
    <row r="469" spans="1:9" ht="16.5">
      <c r="A469" s="87"/>
      <c r="B469" s="87" t="s">
        <v>3090</v>
      </c>
      <c r="C469" s="87" t="s">
        <v>2909</v>
      </c>
      <c r="D469" s="87">
        <v>6323.66</v>
      </c>
      <c r="E469" s="17" t="s">
        <v>3091</v>
      </c>
      <c r="F469" s="17" t="s">
        <v>2911</v>
      </c>
      <c r="G469" s="69" t="s">
        <v>3162</v>
      </c>
      <c r="H469" s="73">
        <v>447.04</v>
      </c>
      <c r="I469" s="66">
        <v>0.5</v>
      </c>
    </row>
    <row r="470" spans="1:9" ht="16.5">
      <c r="A470" s="87"/>
      <c r="B470" s="87" t="s">
        <v>3090</v>
      </c>
      <c r="C470" s="87" t="s">
        <v>2909</v>
      </c>
      <c r="D470" s="87">
        <v>6323.66</v>
      </c>
      <c r="E470" s="17" t="s">
        <v>2932</v>
      </c>
      <c r="F470" s="17" t="s">
        <v>2911</v>
      </c>
      <c r="G470" s="69" t="s">
        <v>2055</v>
      </c>
      <c r="H470" s="73">
        <v>58.61</v>
      </c>
      <c r="I470" s="66">
        <v>2</v>
      </c>
    </row>
    <row r="471" spans="1:9" ht="16.5">
      <c r="A471" s="88"/>
      <c r="B471" s="88" t="s">
        <v>3090</v>
      </c>
      <c r="C471" s="88" t="s">
        <v>2909</v>
      </c>
      <c r="D471" s="88">
        <v>6323.66</v>
      </c>
      <c r="E471" s="17" t="s">
        <v>2915</v>
      </c>
      <c r="F471" s="17" t="s">
        <v>2911</v>
      </c>
      <c r="G471" s="69" t="s">
        <v>2916</v>
      </c>
      <c r="H471" s="73">
        <v>1</v>
      </c>
      <c r="I471" s="66">
        <v>25</v>
      </c>
    </row>
    <row r="472" spans="1:9" ht="16.5">
      <c r="A472" s="86" t="s">
        <v>3092</v>
      </c>
      <c r="B472" s="86" t="s">
        <v>3093</v>
      </c>
      <c r="C472" s="86" t="s">
        <v>2909</v>
      </c>
      <c r="D472" s="86">
        <v>6662.52</v>
      </c>
      <c r="E472" s="17" t="s">
        <v>2910</v>
      </c>
      <c r="F472" s="17" t="s">
        <v>2911</v>
      </c>
      <c r="G472" s="69" t="s">
        <v>2056</v>
      </c>
      <c r="H472" s="73">
        <v>82</v>
      </c>
      <c r="I472" s="66">
        <v>60</v>
      </c>
    </row>
    <row r="473" spans="1:9" ht="16.5">
      <c r="A473" s="87"/>
      <c r="B473" s="87" t="s">
        <v>3093</v>
      </c>
      <c r="C473" s="87" t="s">
        <v>2909</v>
      </c>
      <c r="D473" s="87">
        <v>6662.52</v>
      </c>
      <c r="E473" s="17" t="s">
        <v>506</v>
      </c>
      <c r="F473" s="17" t="s">
        <v>496</v>
      </c>
      <c r="G473" s="69" t="s">
        <v>3162</v>
      </c>
      <c r="H473" s="73">
        <v>482.28</v>
      </c>
      <c r="I473" s="66">
        <v>2</v>
      </c>
    </row>
    <row r="474" spans="1:9" ht="16.5">
      <c r="A474" s="87"/>
      <c r="B474" s="87" t="s">
        <v>3093</v>
      </c>
      <c r="C474" s="87" t="s">
        <v>2909</v>
      </c>
      <c r="D474" s="87">
        <v>6662.52</v>
      </c>
      <c r="E474" s="17" t="s">
        <v>3091</v>
      </c>
      <c r="F474" s="17" t="s">
        <v>2911</v>
      </c>
      <c r="G474" s="69" t="s">
        <v>3162</v>
      </c>
      <c r="H474" s="73">
        <v>447.04</v>
      </c>
      <c r="I474" s="66">
        <v>0.5</v>
      </c>
    </row>
    <row r="475" spans="1:9" ht="16.5">
      <c r="A475" s="87"/>
      <c r="B475" s="87" t="s">
        <v>3093</v>
      </c>
      <c r="C475" s="87" t="s">
        <v>2909</v>
      </c>
      <c r="D475" s="87">
        <v>6662.52</v>
      </c>
      <c r="E475" s="17" t="s">
        <v>2932</v>
      </c>
      <c r="F475" s="17" t="s">
        <v>2911</v>
      </c>
      <c r="G475" s="69" t="s">
        <v>2055</v>
      </c>
      <c r="H475" s="73">
        <v>58.61</v>
      </c>
      <c r="I475" s="66">
        <v>4</v>
      </c>
    </row>
    <row r="476" spans="1:9" ht="16.5">
      <c r="A476" s="88"/>
      <c r="B476" s="88" t="s">
        <v>3093</v>
      </c>
      <c r="C476" s="88" t="s">
        <v>2909</v>
      </c>
      <c r="D476" s="88">
        <v>6662.52</v>
      </c>
      <c r="E476" s="17" t="s">
        <v>2933</v>
      </c>
      <c r="F476" s="17" t="s">
        <v>2911</v>
      </c>
      <c r="G476" s="69" t="s">
        <v>2055</v>
      </c>
      <c r="H476" s="73">
        <v>1</v>
      </c>
      <c r="I476" s="66">
        <v>320</v>
      </c>
    </row>
    <row r="477" spans="1:9" ht="16.5">
      <c r="A477" s="86" t="s">
        <v>3094</v>
      </c>
      <c r="B477" s="86" t="s">
        <v>3095</v>
      </c>
      <c r="C477" s="86" t="s">
        <v>2909</v>
      </c>
      <c r="D477" s="86">
        <v>10311.049999999999</v>
      </c>
      <c r="E477" s="17" t="s">
        <v>2910</v>
      </c>
      <c r="F477" s="17" t="s">
        <v>2911</v>
      </c>
      <c r="G477" s="69" t="s">
        <v>2056</v>
      </c>
      <c r="H477" s="73">
        <v>82</v>
      </c>
      <c r="I477" s="66">
        <v>45</v>
      </c>
    </row>
    <row r="478" spans="1:9" ht="16.5">
      <c r="A478" s="87"/>
      <c r="B478" s="87" t="s">
        <v>3095</v>
      </c>
      <c r="C478" s="87" t="s">
        <v>2909</v>
      </c>
      <c r="D478" s="87">
        <v>10311.049999999999</v>
      </c>
      <c r="E478" s="17" t="s">
        <v>506</v>
      </c>
      <c r="F478" s="17" t="s">
        <v>501</v>
      </c>
      <c r="G478" s="69" t="s">
        <v>3162</v>
      </c>
      <c r="H478" s="73">
        <v>653.09</v>
      </c>
      <c r="I478" s="66">
        <v>2.5</v>
      </c>
    </row>
    <row r="479" spans="1:9" ht="16.5">
      <c r="A479" s="87"/>
      <c r="B479" s="87" t="s">
        <v>3095</v>
      </c>
      <c r="C479" s="87" t="s">
        <v>2909</v>
      </c>
      <c r="D479" s="87">
        <v>10311.049999999999</v>
      </c>
      <c r="E479" s="17" t="s">
        <v>3581</v>
      </c>
      <c r="F479" s="17" t="s">
        <v>364</v>
      </c>
      <c r="G479" s="69" t="s">
        <v>3162</v>
      </c>
      <c r="H479" s="73">
        <v>511.59</v>
      </c>
      <c r="I479" s="66">
        <v>3</v>
      </c>
    </row>
    <row r="480" spans="1:9" ht="16.5">
      <c r="A480" s="87"/>
      <c r="B480" s="87" t="s">
        <v>3095</v>
      </c>
      <c r="C480" s="87" t="s">
        <v>2909</v>
      </c>
      <c r="D480" s="87">
        <v>10311.049999999999</v>
      </c>
      <c r="E480" s="17" t="s">
        <v>3581</v>
      </c>
      <c r="F480" s="17" t="s">
        <v>3433</v>
      </c>
      <c r="G480" s="69" t="s">
        <v>3162</v>
      </c>
      <c r="H480" s="73">
        <v>934.12</v>
      </c>
      <c r="I480" s="66">
        <v>1</v>
      </c>
    </row>
    <row r="481" spans="1:9" ht="16.5">
      <c r="A481" s="87"/>
      <c r="B481" s="87" t="s">
        <v>3095</v>
      </c>
      <c r="C481" s="87" t="s">
        <v>2909</v>
      </c>
      <c r="D481" s="87">
        <v>10311.049999999999</v>
      </c>
      <c r="E481" s="17" t="s">
        <v>3096</v>
      </c>
      <c r="F481" s="17" t="s">
        <v>2911</v>
      </c>
      <c r="G481" s="69" t="s">
        <v>3162</v>
      </c>
      <c r="H481" s="73">
        <v>562.79</v>
      </c>
      <c r="I481" s="66">
        <v>0.5</v>
      </c>
    </row>
    <row r="482" spans="1:9" ht="16.5">
      <c r="A482" s="87"/>
      <c r="B482" s="87" t="s">
        <v>3095</v>
      </c>
      <c r="C482" s="87" t="s">
        <v>2909</v>
      </c>
      <c r="D482" s="87">
        <v>10311.049999999999</v>
      </c>
      <c r="E482" s="17" t="s">
        <v>2932</v>
      </c>
      <c r="F482" s="17" t="s">
        <v>2911</v>
      </c>
      <c r="G482" s="69" t="s">
        <v>2055</v>
      </c>
      <c r="H482" s="73">
        <v>58.61</v>
      </c>
      <c r="I482" s="66">
        <v>3</v>
      </c>
    </row>
    <row r="483" spans="1:9" ht="16.5">
      <c r="A483" s="88"/>
      <c r="B483" s="88" t="s">
        <v>3095</v>
      </c>
      <c r="C483" s="88" t="s">
        <v>2909</v>
      </c>
      <c r="D483" s="88">
        <v>10311.049999999999</v>
      </c>
      <c r="E483" s="17" t="s">
        <v>2915</v>
      </c>
      <c r="F483" s="17" t="s">
        <v>2911</v>
      </c>
      <c r="G483" s="69" t="s">
        <v>2916</v>
      </c>
      <c r="H483" s="73">
        <v>1</v>
      </c>
      <c r="I483" s="66">
        <v>25</v>
      </c>
    </row>
    <row r="484" spans="1:9" ht="16.5">
      <c r="A484" s="86" t="s">
        <v>3097</v>
      </c>
      <c r="B484" s="86" t="s">
        <v>3098</v>
      </c>
      <c r="C484" s="86" t="s">
        <v>2909</v>
      </c>
      <c r="D484" s="86">
        <v>10074.57</v>
      </c>
      <c r="E484" s="17" t="s">
        <v>2910</v>
      </c>
      <c r="F484" s="17" t="s">
        <v>2911</v>
      </c>
      <c r="G484" s="69" t="s">
        <v>2056</v>
      </c>
      <c r="H484" s="73">
        <v>82</v>
      </c>
      <c r="I484" s="66">
        <v>82.5</v>
      </c>
    </row>
    <row r="485" spans="1:9" ht="16.5">
      <c r="A485" s="87"/>
      <c r="B485" s="87" t="s">
        <v>3098</v>
      </c>
      <c r="C485" s="87" t="s">
        <v>2909</v>
      </c>
      <c r="D485" s="87">
        <v>10074.57</v>
      </c>
      <c r="E485" s="17" t="s">
        <v>506</v>
      </c>
      <c r="F485" s="17" t="s">
        <v>501</v>
      </c>
      <c r="G485" s="69" t="s">
        <v>3162</v>
      </c>
      <c r="H485" s="73">
        <v>653.09</v>
      </c>
      <c r="I485" s="66">
        <v>3.5</v>
      </c>
    </row>
    <row r="486" spans="1:9" ht="16.5">
      <c r="A486" s="87"/>
      <c r="B486" s="87" t="s">
        <v>3098</v>
      </c>
      <c r="C486" s="87" t="s">
        <v>2909</v>
      </c>
      <c r="D486" s="87">
        <v>10074.57</v>
      </c>
      <c r="E486" s="17" t="s">
        <v>3096</v>
      </c>
      <c r="F486" s="17" t="s">
        <v>2911</v>
      </c>
      <c r="G486" s="69" t="s">
        <v>3162</v>
      </c>
      <c r="H486" s="73">
        <v>562.79</v>
      </c>
      <c r="I486" s="66">
        <v>0.5</v>
      </c>
    </row>
    <row r="487" spans="1:9" ht="16.5">
      <c r="A487" s="87"/>
      <c r="B487" s="87" t="s">
        <v>3098</v>
      </c>
      <c r="C487" s="87" t="s">
        <v>2909</v>
      </c>
      <c r="D487" s="87">
        <v>10074.57</v>
      </c>
      <c r="E487" s="17" t="s">
        <v>2932</v>
      </c>
      <c r="F487" s="17" t="s">
        <v>2911</v>
      </c>
      <c r="G487" s="69" t="s">
        <v>2055</v>
      </c>
      <c r="H487" s="73">
        <v>58.61</v>
      </c>
      <c r="I487" s="66">
        <v>5.5</v>
      </c>
    </row>
    <row r="488" spans="1:9" ht="16.5">
      <c r="A488" s="88"/>
      <c r="B488" s="88" t="s">
        <v>3098</v>
      </c>
      <c r="C488" s="88" t="s">
        <v>2909</v>
      </c>
      <c r="D488" s="88">
        <v>10074.57</v>
      </c>
      <c r="E488" s="17" t="s">
        <v>2933</v>
      </c>
      <c r="F488" s="17" t="s">
        <v>2911</v>
      </c>
      <c r="G488" s="69" t="s">
        <v>2055</v>
      </c>
      <c r="H488" s="73">
        <v>1</v>
      </c>
      <c r="I488" s="66">
        <v>420</v>
      </c>
    </row>
    <row r="489" spans="1:9" ht="16.5">
      <c r="A489" s="86" t="s">
        <v>3099</v>
      </c>
      <c r="B489" s="86" t="s">
        <v>3100</v>
      </c>
      <c r="C489" s="86" t="s">
        <v>2909</v>
      </c>
      <c r="D489" s="86">
        <v>3992.31</v>
      </c>
      <c r="E489" s="17" t="s">
        <v>2910</v>
      </c>
      <c r="F489" s="17" t="s">
        <v>2911</v>
      </c>
      <c r="G489" s="69" t="s">
        <v>2056</v>
      </c>
      <c r="H489" s="73">
        <v>82</v>
      </c>
      <c r="I489" s="66">
        <v>5</v>
      </c>
    </row>
    <row r="490" spans="1:9" ht="16.5">
      <c r="A490" s="87"/>
      <c r="B490" s="87" t="s">
        <v>3100</v>
      </c>
      <c r="C490" s="87" t="s">
        <v>2909</v>
      </c>
      <c r="D490" s="87">
        <v>3992.31</v>
      </c>
      <c r="E490" s="17" t="s">
        <v>506</v>
      </c>
      <c r="F490" s="17" t="s">
        <v>496</v>
      </c>
      <c r="G490" s="69" t="s">
        <v>3162</v>
      </c>
      <c r="H490" s="73">
        <v>482.28</v>
      </c>
      <c r="I490" s="66">
        <v>2</v>
      </c>
    </row>
    <row r="491" spans="1:9" ht="16.5">
      <c r="A491" s="87"/>
      <c r="B491" s="87" t="s">
        <v>3100</v>
      </c>
      <c r="C491" s="87" t="s">
        <v>2909</v>
      </c>
      <c r="D491" s="87">
        <v>3992.31</v>
      </c>
      <c r="E491" s="17" t="s">
        <v>3581</v>
      </c>
      <c r="F491" s="17" t="s">
        <v>364</v>
      </c>
      <c r="G491" s="69" t="s">
        <v>3162</v>
      </c>
      <c r="H491" s="73">
        <v>511.59</v>
      </c>
      <c r="I491" s="66">
        <v>3</v>
      </c>
    </row>
    <row r="492" spans="1:9" ht="16.5">
      <c r="A492" s="87"/>
      <c r="B492" s="87" t="s">
        <v>3100</v>
      </c>
      <c r="C492" s="87" t="s">
        <v>2909</v>
      </c>
      <c r="D492" s="87">
        <v>3992.31</v>
      </c>
      <c r="E492" s="17" t="s">
        <v>3319</v>
      </c>
      <c r="F492" s="17" t="s">
        <v>2911</v>
      </c>
      <c r="G492" s="69" t="s">
        <v>3162</v>
      </c>
      <c r="H492" s="73">
        <v>451.82</v>
      </c>
      <c r="I492" s="66">
        <v>0.5</v>
      </c>
    </row>
    <row r="493" spans="1:9" ht="16.5">
      <c r="A493" s="87"/>
      <c r="B493" s="87" t="s">
        <v>3100</v>
      </c>
      <c r="C493" s="87" t="s">
        <v>2909</v>
      </c>
      <c r="D493" s="87">
        <v>3992.31</v>
      </c>
      <c r="E493" s="17" t="s">
        <v>2932</v>
      </c>
      <c r="F493" s="17" t="s">
        <v>2911</v>
      </c>
      <c r="G493" s="69" t="s">
        <v>2055</v>
      </c>
      <c r="H493" s="73">
        <v>58.61</v>
      </c>
      <c r="I493" s="66">
        <v>1</v>
      </c>
    </row>
    <row r="494" spans="1:9" ht="16.5">
      <c r="A494" s="88"/>
      <c r="B494" s="88" t="s">
        <v>3100</v>
      </c>
      <c r="C494" s="88" t="s">
        <v>2909</v>
      </c>
      <c r="D494" s="88">
        <v>3992.31</v>
      </c>
      <c r="E494" s="17" t="s">
        <v>2915</v>
      </c>
      <c r="F494" s="17" t="s">
        <v>2911</v>
      </c>
      <c r="G494" s="69" t="s">
        <v>2916</v>
      </c>
      <c r="H494" s="73">
        <v>1</v>
      </c>
      <c r="I494" s="66">
        <v>25</v>
      </c>
    </row>
    <row r="495" spans="1:9" ht="16.5">
      <c r="A495" s="86" t="s">
        <v>3101</v>
      </c>
      <c r="B495" s="86" t="s">
        <v>3102</v>
      </c>
      <c r="C495" s="86" t="s">
        <v>2909</v>
      </c>
      <c r="D495" s="86">
        <v>4191.3599999999997</v>
      </c>
      <c r="E495" s="17" t="s">
        <v>2910</v>
      </c>
      <c r="F495" s="17" t="s">
        <v>2911</v>
      </c>
      <c r="G495" s="69" t="s">
        <v>2056</v>
      </c>
      <c r="H495" s="73">
        <v>82</v>
      </c>
      <c r="I495" s="66">
        <v>30</v>
      </c>
    </row>
    <row r="496" spans="1:9" ht="16.5">
      <c r="A496" s="87"/>
      <c r="B496" s="87" t="s">
        <v>3102</v>
      </c>
      <c r="C496" s="87" t="s">
        <v>2909</v>
      </c>
      <c r="D496" s="87">
        <v>4191.3599999999997</v>
      </c>
      <c r="E496" s="17" t="s">
        <v>506</v>
      </c>
      <c r="F496" s="17" t="s">
        <v>496</v>
      </c>
      <c r="G496" s="69" t="s">
        <v>3162</v>
      </c>
      <c r="H496" s="73">
        <v>482.28</v>
      </c>
      <c r="I496" s="66">
        <v>3</v>
      </c>
    </row>
    <row r="497" spans="1:9" ht="16.5">
      <c r="A497" s="87"/>
      <c r="B497" s="87" t="s">
        <v>3102</v>
      </c>
      <c r="C497" s="87" t="s">
        <v>2909</v>
      </c>
      <c r="D497" s="87">
        <v>4191.3599999999997</v>
      </c>
      <c r="E497" s="17" t="s">
        <v>3319</v>
      </c>
      <c r="F497" s="17" t="s">
        <v>2911</v>
      </c>
      <c r="G497" s="69" t="s">
        <v>3162</v>
      </c>
      <c r="H497" s="73">
        <v>451.82</v>
      </c>
      <c r="I497" s="66">
        <v>0.5</v>
      </c>
    </row>
    <row r="498" spans="1:9" ht="16.5">
      <c r="A498" s="88"/>
      <c r="B498" s="88" t="s">
        <v>3102</v>
      </c>
      <c r="C498" s="88" t="s">
        <v>2909</v>
      </c>
      <c r="D498" s="88">
        <v>4191.3599999999997</v>
      </c>
      <c r="E498" s="17" t="s">
        <v>2932</v>
      </c>
      <c r="F498" s="17" t="s">
        <v>2911</v>
      </c>
      <c r="G498" s="69" t="s">
        <v>2055</v>
      </c>
      <c r="H498" s="73">
        <v>58.61</v>
      </c>
      <c r="I498" s="66">
        <v>1</v>
      </c>
    </row>
  </sheetData>
  <mergeCells count="312">
    <mergeCell ref="C495:C498"/>
    <mergeCell ref="D495:D498"/>
    <mergeCell ref="C444:C449"/>
    <mergeCell ref="D444:D449"/>
    <mergeCell ref="C450:C454"/>
    <mergeCell ref="D450:D454"/>
    <mergeCell ref="C477:C483"/>
    <mergeCell ref="D477:D483"/>
    <mergeCell ref="A442:A443"/>
    <mergeCell ref="B442:B443"/>
    <mergeCell ref="C489:C494"/>
    <mergeCell ref="D489:D494"/>
    <mergeCell ref="C442:C443"/>
    <mergeCell ref="D442:D443"/>
    <mergeCell ref="A455:A460"/>
    <mergeCell ref="B455:B460"/>
    <mergeCell ref="C466:C471"/>
    <mergeCell ref="D466:D471"/>
    <mergeCell ref="C433:C434"/>
    <mergeCell ref="D433:D434"/>
    <mergeCell ref="C484:C488"/>
    <mergeCell ref="D484:D488"/>
    <mergeCell ref="C461:C465"/>
    <mergeCell ref="D461:D465"/>
    <mergeCell ref="C472:C476"/>
    <mergeCell ref="D472:D476"/>
    <mergeCell ref="C455:C460"/>
    <mergeCell ref="D455:D460"/>
    <mergeCell ref="B383:B386"/>
    <mergeCell ref="C435:C441"/>
    <mergeCell ref="D435:D441"/>
    <mergeCell ref="D408:D413"/>
    <mergeCell ref="C404:C407"/>
    <mergeCell ref="C408:C413"/>
    <mergeCell ref="B398:B403"/>
    <mergeCell ref="C398:C403"/>
    <mergeCell ref="C414:C419"/>
    <mergeCell ref="D414:D419"/>
    <mergeCell ref="D398:D403"/>
    <mergeCell ref="C426:C432"/>
    <mergeCell ref="D426:D432"/>
    <mergeCell ref="C394:C397"/>
    <mergeCell ref="D394:D397"/>
    <mergeCell ref="D352:D358"/>
    <mergeCell ref="D404:D407"/>
    <mergeCell ref="C420:C425"/>
    <mergeCell ref="D420:D425"/>
    <mergeCell ref="A387:A393"/>
    <mergeCell ref="B387:B393"/>
    <mergeCell ref="A383:A386"/>
    <mergeCell ref="C346:C351"/>
    <mergeCell ref="C387:C393"/>
    <mergeCell ref="A376:A382"/>
    <mergeCell ref="B376:B382"/>
    <mergeCell ref="A346:A351"/>
    <mergeCell ref="B346:B351"/>
    <mergeCell ref="A365:A371"/>
    <mergeCell ref="D387:D393"/>
    <mergeCell ref="C365:C371"/>
    <mergeCell ref="D365:D371"/>
    <mergeCell ref="C383:C386"/>
    <mergeCell ref="D383:D386"/>
    <mergeCell ref="C372:C375"/>
    <mergeCell ref="D372:D375"/>
    <mergeCell ref="C376:C382"/>
    <mergeCell ref="D376:D382"/>
    <mergeCell ref="D346:D351"/>
    <mergeCell ref="C359:C364"/>
    <mergeCell ref="D359:D364"/>
    <mergeCell ref="C326:C332"/>
    <mergeCell ref="D326:D332"/>
    <mergeCell ref="C339:C345"/>
    <mergeCell ref="D339:D345"/>
    <mergeCell ref="C352:C358"/>
    <mergeCell ref="D333:D338"/>
    <mergeCell ref="A2:A9"/>
    <mergeCell ref="B2:B9"/>
    <mergeCell ref="A114:A120"/>
    <mergeCell ref="B114:B120"/>
    <mergeCell ref="A78:A84"/>
    <mergeCell ref="B78:B84"/>
    <mergeCell ref="A102:A108"/>
    <mergeCell ref="B102:B108"/>
    <mergeCell ref="A18:A26"/>
    <mergeCell ref="B18:B26"/>
    <mergeCell ref="A10:A17"/>
    <mergeCell ref="B10:B17"/>
    <mergeCell ref="A97:A101"/>
    <mergeCell ref="B97:B101"/>
    <mergeCell ref="A90:A96"/>
    <mergeCell ref="B90:B96"/>
    <mergeCell ref="A73:A77"/>
    <mergeCell ref="B73:B77"/>
    <mergeCell ref="A45:A49"/>
    <mergeCell ref="B45:B49"/>
    <mergeCell ref="C179:C185"/>
    <mergeCell ref="C2:C9"/>
    <mergeCell ref="D2:D9"/>
    <mergeCell ref="C277:C285"/>
    <mergeCell ref="D277:D285"/>
    <mergeCell ref="C102:C108"/>
    <mergeCell ref="C85:C89"/>
    <mergeCell ref="C271:C276"/>
    <mergeCell ref="D271:D276"/>
    <mergeCell ref="C262:C270"/>
    <mergeCell ref="C10:C17"/>
    <mergeCell ref="D10:D17"/>
    <mergeCell ref="C18:C26"/>
    <mergeCell ref="D18:D26"/>
    <mergeCell ref="C78:C84"/>
    <mergeCell ref="D78:D84"/>
    <mergeCell ref="C64:C72"/>
    <mergeCell ref="D64:D72"/>
    <mergeCell ref="C27:C35"/>
    <mergeCell ref="D27:D35"/>
    <mergeCell ref="A27:A35"/>
    <mergeCell ref="B27:B35"/>
    <mergeCell ref="C45:C49"/>
    <mergeCell ref="A36:A44"/>
    <mergeCell ref="B36:B44"/>
    <mergeCell ref="C36:C44"/>
    <mergeCell ref="D36:D44"/>
    <mergeCell ref="A121:A125"/>
    <mergeCell ref="B121:B125"/>
    <mergeCell ref="A333:A338"/>
    <mergeCell ref="B333:B338"/>
    <mergeCell ref="A85:A89"/>
    <mergeCell ref="B85:B89"/>
    <mergeCell ref="A326:A332"/>
    <mergeCell ref="B326:B332"/>
    <mergeCell ref="A227:A232"/>
    <mergeCell ref="A222:A226"/>
    <mergeCell ref="B136:B140"/>
    <mergeCell ref="A319:A325"/>
    <mergeCell ref="A141:A149"/>
    <mergeCell ref="B171:B178"/>
    <mergeCell ref="B319:B325"/>
    <mergeCell ref="A233:A237"/>
    <mergeCell ref="B233:B237"/>
    <mergeCell ref="A171:A178"/>
    <mergeCell ref="D45:D49"/>
    <mergeCell ref="C59:C63"/>
    <mergeCell ref="D59:D63"/>
    <mergeCell ref="C50:C58"/>
    <mergeCell ref="D50:D58"/>
    <mergeCell ref="A59:A63"/>
    <mergeCell ref="B59:B63"/>
    <mergeCell ref="B50:B58"/>
    <mergeCell ref="A50:A58"/>
    <mergeCell ref="D102:D108"/>
    <mergeCell ref="C90:C96"/>
    <mergeCell ref="D90:D96"/>
    <mergeCell ref="C97:C101"/>
    <mergeCell ref="D97:D101"/>
    <mergeCell ref="C73:C77"/>
    <mergeCell ref="D73:D77"/>
    <mergeCell ref="D85:D89"/>
    <mergeCell ref="B141:B149"/>
    <mergeCell ref="A126:A135"/>
    <mergeCell ref="B126:B135"/>
    <mergeCell ref="A150:A155"/>
    <mergeCell ref="B150:B155"/>
    <mergeCell ref="B365:B371"/>
    <mergeCell ref="A352:A358"/>
    <mergeCell ref="B352:B358"/>
    <mergeCell ref="A359:A364"/>
    <mergeCell ref="B359:B364"/>
    <mergeCell ref="A420:A425"/>
    <mergeCell ref="A309:A318"/>
    <mergeCell ref="B309:B318"/>
    <mergeCell ref="A339:A345"/>
    <mergeCell ref="B339:B345"/>
    <mergeCell ref="A64:A72"/>
    <mergeCell ref="B64:B72"/>
    <mergeCell ref="A165:A170"/>
    <mergeCell ref="B165:B170"/>
    <mergeCell ref="A136:A140"/>
    <mergeCell ref="B450:B454"/>
    <mergeCell ref="A461:A465"/>
    <mergeCell ref="B461:B465"/>
    <mergeCell ref="A372:A375"/>
    <mergeCell ref="B372:B375"/>
    <mergeCell ref="A444:A449"/>
    <mergeCell ref="B444:B449"/>
    <mergeCell ref="A433:A434"/>
    <mergeCell ref="B433:B434"/>
    <mergeCell ref="B414:B419"/>
    <mergeCell ref="A495:A498"/>
    <mergeCell ref="B495:B498"/>
    <mergeCell ref="A489:A494"/>
    <mergeCell ref="B489:B494"/>
    <mergeCell ref="B420:B425"/>
    <mergeCell ref="B404:B407"/>
    <mergeCell ref="A404:A407"/>
    <mergeCell ref="A466:A471"/>
    <mergeCell ref="B466:B471"/>
    <mergeCell ref="A450:A454"/>
    <mergeCell ref="A484:A488"/>
    <mergeCell ref="B484:B488"/>
    <mergeCell ref="A472:A476"/>
    <mergeCell ref="B472:B476"/>
    <mergeCell ref="A477:A483"/>
    <mergeCell ref="B477:B483"/>
    <mergeCell ref="A435:A441"/>
    <mergeCell ref="B435:B441"/>
    <mergeCell ref="A414:A419"/>
    <mergeCell ref="A394:A397"/>
    <mergeCell ref="B394:B397"/>
    <mergeCell ref="A408:A413"/>
    <mergeCell ref="B408:B413"/>
    <mergeCell ref="A398:A403"/>
    <mergeCell ref="A426:A432"/>
    <mergeCell ref="B426:B432"/>
    <mergeCell ref="B302:B308"/>
    <mergeCell ref="C302:C308"/>
    <mergeCell ref="B256:B261"/>
    <mergeCell ref="A277:A285"/>
    <mergeCell ref="B277:B285"/>
    <mergeCell ref="A262:A270"/>
    <mergeCell ref="B262:B270"/>
    <mergeCell ref="A293:A301"/>
    <mergeCell ref="C293:C301"/>
    <mergeCell ref="D215:D221"/>
    <mergeCell ref="A271:A276"/>
    <mergeCell ref="B271:B276"/>
    <mergeCell ref="C286:C292"/>
    <mergeCell ref="C333:C338"/>
    <mergeCell ref="C319:C325"/>
    <mergeCell ref="B293:B301"/>
    <mergeCell ref="A286:A292"/>
    <mergeCell ref="B286:B292"/>
    <mergeCell ref="A302:A308"/>
    <mergeCell ref="D319:D325"/>
    <mergeCell ref="C309:C318"/>
    <mergeCell ref="D309:D318"/>
    <mergeCell ref="D302:D308"/>
    <mergeCell ref="C233:C237"/>
    <mergeCell ref="D233:D237"/>
    <mergeCell ref="D262:D270"/>
    <mergeCell ref="B109:B113"/>
    <mergeCell ref="A109:A113"/>
    <mergeCell ref="C249:C255"/>
    <mergeCell ref="D249:D255"/>
    <mergeCell ref="C126:C135"/>
    <mergeCell ref="D126:D135"/>
    <mergeCell ref="C141:C149"/>
    <mergeCell ref="D141:D149"/>
    <mergeCell ref="C203:C209"/>
    <mergeCell ref="C222:C226"/>
    <mergeCell ref="C165:C170"/>
    <mergeCell ref="D165:D170"/>
    <mergeCell ref="C156:C164"/>
    <mergeCell ref="C150:C155"/>
    <mergeCell ref="D293:D301"/>
    <mergeCell ref="D286:D292"/>
    <mergeCell ref="D210:D214"/>
    <mergeCell ref="C215:C221"/>
    <mergeCell ref="C210:C214"/>
    <mergeCell ref="D222:D226"/>
    <mergeCell ref="A215:A221"/>
    <mergeCell ref="B215:B221"/>
    <mergeCell ref="A210:A214"/>
    <mergeCell ref="C121:C125"/>
    <mergeCell ref="D121:D125"/>
    <mergeCell ref="C109:C113"/>
    <mergeCell ref="D109:D113"/>
    <mergeCell ref="C114:C120"/>
    <mergeCell ref="D114:D120"/>
    <mergeCell ref="C136:C140"/>
    <mergeCell ref="A191:A197"/>
    <mergeCell ref="B191:B197"/>
    <mergeCell ref="C191:C197"/>
    <mergeCell ref="C198:C202"/>
    <mergeCell ref="B222:B226"/>
    <mergeCell ref="A203:A209"/>
    <mergeCell ref="B203:B209"/>
    <mergeCell ref="A198:A202"/>
    <mergeCell ref="B198:B202"/>
    <mergeCell ref="B210:B214"/>
    <mergeCell ref="A186:A190"/>
    <mergeCell ref="B186:B190"/>
    <mergeCell ref="D171:D178"/>
    <mergeCell ref="D179:D185"/>
    <mergeCell ref="C186:C190"/>
    <mergeCell ref="A156:A164"/>
    <mergeCell ref="B156:B164"/>
    <mergeCell ref="A179:A185"/>
    <mergeCell ref="B179:B185"/>
    <mergeCell ref="C171:C178"/>
    <mergeCell ref="D136:D140"/>
    <mergeCell ref="D156:D164"/>
    <mergeCell ref="D203:D209"/>
    <mergeCell ref="D256:D261"/>
    <mergeCell ref="D227:D232"/>
    <mergeCell ref="D238:D243"/>
    <mergeCell ref="D186:D190"/>
    <mergeCell ref="D198:D202"/>
    <mergeCell ref="D191:D197"/>
    <mergeCell ref="D150:D155"/>
    <mergeCell ref="B227:B232"/>
    <mergeCell ref="C227:C232"/>
    <mergeCell ref="C238:C243"/>
    <mergeCell ref="C244:C248"/>
    <mergeCell ref="A238:A243"/>
    <mergeCell ref="B238:B243"/>
    <mergeCell ref="C256:C261"/>
    <mergeCell ref="D244:D248"/>
    <mergeCell ref="A244:A248"/>
    <mergeCell ref="B244:B248"/>
    <mergeCell ref="A256:A261"/>
    <mergeCell ref="A249:A255"/>
    <mergeCell ref="B249:B25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机械总库</vt:lpstr>
      <vt:lpstr>大型机械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lvmei</dc:creator>
  <cp:lastModifiedBy>js</cp:lastModifiedBy>
  <cp:lastPrinted>2016-04-22T11:08:47Z</cp:lastPrinted>
  <dcterms:created xsi:type="dcterms:W3CDTF">2016-03-23T02:58:32Z</dcterms:created>
  <dcterms:modified xsi:type="dcterms:W3CDTF">2016-04-28T07:01:41Z</dcterms:modified>
</cp:coreProperties>
</file>